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firstSheet="8" activeTab="14"/>
  </bookViews>
  <sheets>
    <sheet name="Címrend" sheetId="1" r:id="rId1"/>
    <sheet name="Bevételek forr." sheetId="2" r:id="rId2"/>
    <sheet name="Kiadások forr." sheetId="3" r:id="rId3"/>
    <sheet name="Felhalm és tőke bevételek" sheetId="4" r:id="rId4"/>
    <sheet name="Intézm mük. bevét" sheetId="5" r:id="rId5"/>
    <sheet name="Felhalmozás" sheetId="6" r:id="rId6"/>
    <sheet name="Működési kiadások" sheetId="7" r:id="rId7"/>
    <sheet name="Működés-Felhalmozás" sheetId="8" r:id="rId8"/>
    <sheet name="9.mell SZAKFELADATOS (ÚJ)" sheetId="9" r:id="rId9"/>
    <sheet name="Helyi adók" sheetId="10" r:id="rId10"/>
    <sheet name="szociális Ellátások" sheetId="11" r:id="rId11"/>
    <sheet name="Átadott" sheetId="12" r:id="rId12"/>
    <sheet name="átadott részletezése" sheetId="13" r:id="rId13"/>
    <sheet name="Létszámkeret" sheetId="14" r:id="rId14"/>
    <sheet name="Céltartalék" sheetId="15" r:id="rId15"/>
  </sheets>
  <definedNames>
    <definedName name="_xlnm.Print_Area" localSheetId="11">'Átadott'!$A$1:$C$42</definedName>
    <definedName name="_xlnm.Print_Area" localSheetId="3">'Felhalm és tőke bevételek'!$A$1:$G$26</definedName>
    <definedName name="_xlnm.Print_Area" localSheetId="5">'Felhalmozás'!$A$1:$G$51</definedName>
    <definedName name="_xlnm.Print_Area" localSheetId="7">'Működés-Felhalmozás'!$A$1:$J$27</definedName>
    <definedName name="_xlnm.Print_Area" localSheetId="6">'Működési kiadások'!$A$1:$F$35</definedName>
  </definedNames>
  <calcPr fullCalcOnLoad="1"/>
</workbook>
</file>

<file path=xl/sharedStrings.xml><?xml version="1.0" encoding="utf-8"?>
<sst xmlns="http://schemas.openxmlformats.org/spreadsheetml/2006/main" count="965" uniqueCount="466">
  <si>
    <t>CÍMREND 2011</t>
  </si>
  <si>
    <t>I.</t>
  </si>
  <si>
    <t>Önkormányzat Uzsa</t>
  </si>
  <si>
    <t xml:space="preserve"> </t>
  </si>
  <si>
    <t>UZSA Önkormányzat 2011. évre tervezett bevételei  (E Ft)</t>
  </si>
  <si>
    <t>Megnevezés</t>
  </si>
  <si>
    <t>2008. eredeti előirányzat</t>
  </si>
  <si>
    <t>2008. Várható teljesités</t>
  </si>
  <si>
    <t>2011. eredeti elő-irányzat</t>
  </si>
  <si>
    <t>mód.ei</t>
  </si>
  <si>
    <r>
      <t>INTÉZMÉNYI MŰKÖDÉSI BEVÉTELEK</t>
    </r>
    <r>
      <rPr>
        <b/>
        <i/>
        <sz val="12"/>
        <rFont val="Times New Roman"/>
        <family val="1"/>
      </rPr>
      <t xml:space="preserve">       a) 1</t>
    </r>
  </si>
  <si>
    <t>Hatósági jogkörhöz köthető működési bevételek</t>
  </si>
  <si>
    <t>Egyéb saját bevételek                                         a) 1</t>
  </si>
  <si>
    <t>Átvett pénzeszközök működési célra</t>
  </si>
  <si>
    <t>ÁFA bevételek                                                   a) 1</t>
  </si>
  <si>
    <t>Hozam és kamat bevételek                                 a) 1</t>
  </si>
  <si>
    <r>
      <t>TÁMOGATÁSOK, KIEGÉSZÍTÉSEK</t>
    </r>
    <r>
      <rPr>
        <b/>
        <i/>
        <sz val="12"/>
        <rFont val="Times New Roman"/>
        <family val="1"/>
      </rPr>
      <t xml:space="preserve">               a) 4</t>
    </r>
  </si>
  <si>
    <t>Felügyeleti szervtől kapott támogatás</t>
  </si>
  <si>
    <t>Támogatás értékű működési bevételek</t>
  </si>
  <si>
    <t>Támogatás értékű felhalmozási bevételek</t>
  </si>
  <si>
    <t>Kiegészítések, visszatérülések</t>
  </si>
  <si>
    <t>Önkormányzatok költségvetési támogatása          a) 3.4</t>
  </si>
  <si>
    <t>Normatív hozzájárulás</t>
  </si>
  <si>
    <t>Központosított előirányzatok</t>
  </si>
  <si>
    <t>Normatív kötött felhasználású támogatások</t>
  </si>
  <si>
    <r>
      <t>ÖNKORMÁNYZATOK SAJÁTOS MŰKÖDÉSI BEVÉTELEI</t>
    </r>
    <r>
      <rPr>
        <b/>
        <i/>
        <sz val="12"/>
        <rFont val="Times New Roman"/>
        <family val="1"/>
      </rPr>
      <t xml:space="preserve">                                                                                   a) 2</t>
    </r>
  </si>
  <si>
    <t>Illetékek</t>
  </si>
  <si>
    <t>Helyi adók                                                          a) 2.1</t>
  </si>
  <si>
    <t>Pótlékok, bírságok</t>
  </si>
  <si>
    <t>Átengedett központi adók                                   a) 2.2</t>
  </si>
  <si>
    <t>Bírságok (pl. környezetvédelmi)(gépjármű)          a) 2.2</t>
  </si>
  <si>
    <t>Egyéb sajátos bevétel</t>
  </si>
  <si>
    <t>HITELEK, ÉRTÉKPAPÍROK, TÁMOGATÁSI KÖLCSÖNÖK</t>
  </si>
  <si>
    <t>Kölcsönök visszatérülése</t>
  </si>
  <si>
    <t>működési célú</t>
  </si>
  <si>
    <t>felhalmozási célú</t>
  </si>
  <si>
    <t>Kölcsönök igénybevétele</t>
  </si>
  <si>
    <t>Hitel felvétel</t>
  </si>
  <si>
    <t>működésre</t>
  </si>
  <si>
    <t>felhalmozásra</t>
  </si>
  <si>
    <t>Értékpapírok értékesítése</t>
  </si>
  <si>
    <r>
      <t>FELHALMOZÁSI ÉS TŐKE JELLEGŰ BEVÉTELEK</t>
    </r>
    <r>
      <rPr>
        <b/>
        <i/>
        <sz val="12"/>
        <rFont val="Times New Roman"/>
        <family val="1"/>
      </rPr>
      <t xml:space="preserve">    b)</t>
    </r>
  </si>
  <si>
    <t>Tárgyi eszközök, immateriális javak értékesítése</t>
  </si>
  <si>
    <t>Pénzügyi befektetések bevételei (osztalékok)</t>
  </si>
  <si>
    <t>Üzemeltetési és koncessziós díjak                       b) 1.2</t>
  </si>
  <si>
    <t>Felhalmozási célú átvett pénzeszközök</t>
  </si>
  <si>
    <t>Egyéb</t>
  </si>
  <si>
    <r>
      <t>ELŐZŐ ÉVI MARADVÁNY IGÉNYBE VÉTELE</t>
    </r>
    <r>
      <rPr>
        <b/>
        <i/>
        <sz val="12"/>
        <rFont val="Times New Roman"/>
        <family val="1"/>
      </rPr>
      <t xml:space="preserve">           d) 1</t>
    </r>
  </si>
  <si>
    <t>BEVÉTELEK MINDÖSSZESEN</t>
  </si>
  <si>
    <t>UZSA Önkormányzat 2011. évre tervezett kiadásai  (E Ft)</t>
  </si>
  <si>
    <t>2008. Eredeti előirányzat</t>
  </si>
  <si>
    <t>eredeti ei</t>
  </si>
  <si>
    <t>mód ei</t>
  </si>
  <si>
    <r>
      <t>MŰKÖDÉSI KIADÁSOK</t>
    </r>
    <r>
      <rPr>
        <b/>
        <i/>
        <sz val="12"/>
        <rFont val="Times New Roman"/>
        <family val="1"/>
      </rPr>
      <t xml:space="preserve">                                a)</t>
    </r>
  </si>
  <si>
    <t>Személyi juttatások                                            a) 1</t>
  </si>
  <si>
    <r>
      <t xml:space="preserve"> </t>
    </r>
    <r>
      <rPr>
        <sz val="12"/>
        <rFont val="Times New Roman"/>
        <family val="1"/>
      </rPr>
      <t>Munkaadókat terhelő járulékok                         a) 2</t>
    </r>
  </si>
  <si>
    <r>
      <t xml:space="preserve"> </t>
    </r>
    <r>
      <rPr>
        <sz val="12"/>
        <rFont val="Times New Roman"/>
        <family val="1"/>
      </rPr>
      <t>Dologi kiadások                                                a) 3</t>
    </r>
  </si>
  <si>
    <t>Egyéb folyó kiadások                                         a) 3</t>
  </si>
  <si>
    <t>Előző évi maradvány visszafizetése</t>
  </si>
  <si>
    <t>Támogatás értékű működési kiadások                a) 4.1</t>
  </si>
  <si>
    <t>Átadott pénzeszközök                                        a) 4.2</t>
  </si>
  <si>
    <t>Ellátottak juttatásai                                             a) 5</t>
  </si>
  <si>
    <t>Társadalom-és szociálpolitikai juttatások             a) 4.3</t>
  </si>
  <si>
    <t>KAMATKIADÁSOK</t>
  </si>
  <si>
    <t>FELHALMOZÁSI KIADÁSOK</t>
  </si>
  <si>
    <r>
      <t xml:space="preserve"> </t>
    </r>
    <r>
      <rPr>
        <sz val="12"/>
        <rFont val="Times New Roman"/>
        <family val="1"/>
      </rPr>
      <t>Beruházások</t>
    </r>
  </si>
  <si>
    <r>
      <t xml:space="preserve"> </t>
    </r>
    <r>
      <rPr>
        <sz val="12"/>
        <rFont val="Times New Roman"/>
        <family val="1"/>
      </rPr>
      <t>Felújítások</t>
    </r>
  </si>
  <si>
    <t>Támogatás értékű felhalmozási kiadások</t>
  </si>
  <si>
    <r>
      <t xml:space="preserve"> </t>
    </r>
    <r>
      <rPr>
        <sz val="12"/>
        <rFont val="Times New Roman"/>
        <family val="1"/>
      </rPr>
      <t>Pénzeszköz átadások</t>
    </r>
  </si>
  <si>
    <t>FELÜGYELET ALÁ TARTOZÓ KÖLTSÉGVETÉSI SZERV TÁMOGATÁSA</t>
  </si>
  <si>
    <t>PÉNZÜGYI BEFEKTETÉSEK</t>
  </si>
  <si>
    <t>Értékpapír vásárlása</t>
  </si>
  <si>
    <t>Egyéb pénzügyi befektetések</t>
  </si>
  <si>
    <t>HITELEK, KÖLCSÖNÖK NYÚJTÁSA, TÖRLESZTÉSE</t>
  </si>
  <si>
    <t xml:space="preserve"> Felhalmozási célú</t>
  </si>
  <si>
    <t>Működési célú</t>
  </si>
  <si>
    <t>Működési célu tartalék</t>
  </si>
  <si>
    <t>KIADÁSOK MINDÖSSZESEN</t>
  </si>
  <si>
    <t>UZSA Önkormányzat 2011.  évre tervezett felhalmozási és tőke jellegű bevételei (E Ft)</t>
  </si>
  <si>
    <t>4.     melléklet</t>
  </si>
  <si>
    <t xml:space="preserve">körjegyzőség </t>
  </si>
  <si>
    <t>összesen</t>
  </si>
  <si>
    <t>mód ei.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</si>
  <si>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</si>
  <si>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</si>
  <si>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</si>
  <si>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</si>
  <si>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</si>
  <si>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</si>
  <si>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</si>
  <si>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</si>
  <si>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 xml:space="preserve">Tárgyi eszközök, immateriális javak értékesítése 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</si>
  <si>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</si>
  <si>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</si>
  <si>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</si>
  <si>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</si>
  <si>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</si>
  <si>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</si>
  <si>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</si>
  <si>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</si>
  <si>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</si>
  <si>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</si>
  <si>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</si>
  <si>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  b)</t>
  </si>
  <si>
    <t>Átvett pénzeszközök                                        b) 1.2</t>
  </si>
  <si>
    <t xml:space="preserve">Felhalmozási és tőke jellegű bevételek </t>
  </si>
  <si>
    <t>UZSA Önkormányzat 2011. évre tervezett intézményi működési bevételei (E Ft)</t>
  </si>
  <si>
    <t>önkormányzat</t>
  </si>
  <si>
    <t xml:space="preserve">Körjegyzőség </t>
  </si>
  <si>
    <t>Igazgatási szolgáltatási díj</t>
  </si>
  <si>
    <t>Felügyeleti jellegű tevékenység díja</t>
  </si>
  <si>
    <t>Bírság bevétele</t>
  </si>
  <si>
    <t xml:space="preserve">Hatósági jogkörhöz köthető működési bevétel </t>
  </si>
  <si>
    <t>Áru- és készletértékesítés ellenértéke</t>
  </si>
  <si>
    <t>Szolgáltatások ellenértéke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</si>
  <si>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</si>
  <si>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</si>
  <si>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</si>
  <si>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</si>
  <si>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</si>
  <si>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</si>
  <si>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                                       a) 2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</si>
  <si>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</si>
  <si>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</si>
  <si>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</si>
  <si>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</si>
  <si>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                 a) 2</t>
  </si>
  <si>
    <t>Államházt. Kív. Szárm. befektetett pü. eszk. kamata, árf.nyereség</t>
  </si>
  <si>
    <t>Egyéb államháztartáson kívülről származó kamat, árfolyamnyereség</t>
  </si>
  <si>
    <t>Kamatbevételek államháztartáson belülről</t>
  </si>
  <si>
    <t>Hozam- és kamatbevételek összesen            a) 2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</si>
  <si>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</si>
  <si>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</si>
  <si>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</si>
  <si>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UZSA Önkormányzat 2011. évre tervezett felhalmozási kiadásai és pénzügyi befektetései (E Ft)</t>
  </si>
  <si>
    <t>6.      melléklet</t>
  </si>
  <si>
    <t xml:space="preserve">eredeti ei </t>
  </si>
  <si>
    <t>részben önálló kv.szerv</t>
  </si>
  <si>
    <t xml:space="preserve">mód ei </t>
  </si>
  <si>
    <t>…….</t>
  </si>
  <si>
    <t>Ingatlanok felújítása</t>
  </si>
  <si>
    <t xml:space="preserve">Gépek, berendezések és felszerelések felújítása </t>
  </si>
  <si>
    <t xml:space="preserve">Járművek felújítása </t>
  </si>
  <si>
    <t>Felújítás előzetesen felszámított általános forgalmi adója</t>
  </si>
  <si>
    <t xml:space="preserve">Felújítás összesen </t>
  </si>
  <si>
    <t>Immateriális javak vásárlása</t>
  </si>
  <si>
    <t>Út aszfaltozás önrész</t>
  </si>
  <si>
    <t>Művelődésiház pályáz.önerő</t>
  </si>
  <si>
    <t>Sportöltöző befejezés</t>
  </si>
  <si>
    <t>Épület megvásárlás</t>
  </si>
  <si>
    <t xml:space="preserve">Utca kialakitás telkeknél </t>
  </si>
  <si>
    <t>buszváró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</si>
  <si>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</si>
  <si>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</si>
  <si>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</si>
  <si>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</si>
  <si>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Intézményi beruházások általános forgalmi adója</t>
  </si>
  <si>
    <t>Intézményi beruházási kiadások</t>
  </si>
  <si>
    <t xml:space="preserve">Lakásépítés </t>
  </si>
  <si>
    <t>Lakásépítés általános forgalmi adója</t>
  </si>
  <si>
    <t xml:space="preserve">Felhalmozási kiadások összesen </t>
  </si>
  <si>
    <t>Részvények és részesedések vásárlása</t>
  </si>
  <si>
    <t>Kárpótlási jegyek vásárlása</t>
  </si>
  <si>
    <t>Államkötvények, egyéb értékpapírok vásárlása</t>
  </si>
  <si>
    <t xml:space="preserve">Pénzügyi befektetések kiadásai </t>
  </si>
  <si>
    <t>Felhalmozási célú pénzeszközátadás vállalkozásoknak</t>
  </si>
  <si>
    <t>Felhalmozási célú egyéb pénzeszközátadás államháztartáson kívülre</t>
  </si>
  <si>
    <t>Felhalmozási célú pénzeszköz átadások</t>
  </si>
  <si>
    <t>UZSA Önkormányzat 2011. évre tervezett működési kiadásai (E Ft)</t>
  </si>
  <si>
    <t xml:space="preserve">12. Számu melléklet </t>
  </si>
  <si>
    <t>mód.   ei</t>
  </si>
  <si>
    <t>Körjegyzőség</t>
  </si>
  <si>
    <t>ÖSSZESEN</t>
  </si>
  <si>
    <t xml:space="preserve">Rendszeres személyi juttatások </t>
  </si>
  <si>
    <t xml:space="preserve">Nem rendszeres személyi juttatások </t>
  </si>
  <si>
    <t xml:space="preserve">Külső személyi juttatások </t>
  </si>
  <si>
    <t>Személyi juttatások                                   a) 1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</si>
  <si>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</si>
  <si>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</si>
  <si>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</si>
  <si>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</si>
  <si>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</si>
  <si>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</si>
  <si>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              a) 2</t>
  </si>
  <si>
    <t xml:space="preserve">Készletbeszerzés </t>
  </si>
  <si>
    <t xml:space="preserve">Kommunikációs szolgáltatások </t>
  </si>
  <si>
    <t xml:space="preserve">Szolgáltatási kiadások </t>
  </si>
  <si>
    <t>Vásárolt közszolgáltatások</t>
  </si>
  <si>
    <t xml:space="preserve">Általános forgalmi adó összesen </t>
  </si>
  <si>
    <t xml:space="preserve">Kiküldetés, reprezentáció, reklámkiadások </t>
  </si>
  <si>
    <t>Egyéb dologi kiadások</t>
  </si>
  <si>
    <t>Dologi kiadások                                       a) 3</t>
  </si>
  <si>
    <t xml:space="preserve">Munkált.által megf.SZJA </t>
  </si>
  <si>
    <t xml:space="preserve">Adók, díjak, befizetések </t>
  </si>
  <si>
    <t xml:space="preserve">Kamatkiadások </t>
  </si>
  <si>
    <t>Realizált árfolyamveszteségek</t>
  </si>
  <si>
    <t>Egyéb folyó kiadások                              a) 3</t>
  </si>
  <si>
    <t>Támogatás értékű működési kiadások   a) 4.1</t>
  </si>
  <si>
    <t>Átadott pénzeszközök                             a) 4.2</t>
  </si>
  <si>
    <t>Ellátottak juttatásai                              a) 5</t>
  </si>
  <si>
    <t>Társadalom-és szociálpolitikai juttatások    a) 4.3</t>
  </si>
  <si>
    <t>Felügyelet alá tart. Kv. Szerv támogatása</t>
  </si>
  <si>
    <t>Működési célú tartalék                         d) 1</t>
  </si>
  <si>
    <t>MŰKÖDÉSI KIADÁSOK</t>
  </si>
  <si>
    <t xml:space="preserve">UZSA Önkormányzat 2011. évi összesitett működési és felhalmozási kiadásai és bevételei egyensúlyban mérlegszerűen (E Ft)  </t>
  </si>
  <si>
    <t xml:space="preserve">13. Számu melléklet </t>
  </si>
  <si>
    <t>Működési kiadások                      a)</t>
  </si>
  <si>
    <t>mód   ei</t>
  </si>
  <si>
    <t xml:space="preserve">  Körjegyzőség</t>
  </si>
  <si>
    <t>Működési bevételek                 a)</t>
  </si>
  <si>
    <t>mód  ei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</si>
  <si>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</si>
  <si>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</si>
  <si>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</si>
  <si>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</si>
  <si>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</si>
  <si>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Önkormányzatok sajátos működési bevételei</t>
  </si>
  <si>
    <t>Egyéb folyó kiadások</t>
  </si>
  <si>
    <t>Működési célú kölcsönök visszatérülése</t>
  </si>
  <si>
    <t>Működési célú hitelek felvétele</t>
  </si>
  <si>
    <t>Támogatás értékű működési kiadások</t>
  </si>
  <si>
    <t>Előző évi működési maradvány igénybevétele</t>
  </si>
  <si>
    <t>Átadott pénzeszközök</t>
  </si>
  <si>
    <t>Ellátottak juttatásai</t>
  </si>
  <si>
    <t>Társadalom-és szociálpolitikai juttatások</t>
  </si>
  <si>
    <t>Működési célú tartalék</t>
  </si>
  <si>
    <t>Működési célú hitelek, kölcsönök</t>
  </si>
  <si>
    <t>Összesen:</t>
  </si>
  <si>
    <t>Felhalmozási kiadások             b)</t>
  </si>
  <si>
    <t xml:space="preserve">  Körjegyzőség </t>
  </si>
  <si>
    <t>Felhalmozási bevételek            b)</t>
  </si>
  <si>
    <t>Felújítás</t>
  </si>
  <si>
    <t>Támogatások, kiegészítések felhalmozási célra</t>
  </si>
  <si>
    <t>Beruházás</t>
  </si>
  <si>
    <t>Normatív hozzájárulás felhalmozási cálú része</t>
  </si>
  <si>
    <t>Helyi adó felhalmozási célra</t>
  </si>
  <si>
    <t xml:space="preserve"> Pénzeszköz átadások</t>
  </si>
  <si>
    <t>Felhalmozási célú kölcsönök visszatérülése</t>
  </si>
  <si>
    <t>Felhalmozási célú hitelek felvétele</t>
  </si>
  <si>
    <t>Felhalmozási és tőke jell. bevételek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</si>
  <si>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</si>
  <si>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</si>
  <si>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</si>
  <si>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</si>
  <si>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</si>
  <si>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UZSA KÖZSÉG ÖNKORMÁNYZAT 2011. ÉVI BEVÉTELEI ÉS KIADÁSAI FELADATONKÉNT  (E FT)</t>
  </si>
  <si>
    <t>Uzsa KÖZSÉG ÖNKORMÁNYZAT 2011. ÉVI BEVÉTELEI ÉS KIADÁSAI FELADATONKÉNT  (E FT)</t>
  </si>
  <si>
    <t>Közút.híd üz.</t>
  </si>
  <si>
    <t>Közs.gazd.</t>
  </si>
  <si>
    <t>Közvilág.</t>
  </si>
  <si>
    <t>Rsz.szoc. BPJ.</t>
  </si>
  <si>
    <t>Eseti szoc.ell.</t>
  </si>
  <si>
    <t>Eseti gyer.</t>
  </si>
  <si>
    <t>Sz.víz elv.kez.</t>
  </si>
  <si>
    <t>Telep.hull.kz</t>
  </si>
  <si>
    <t>Műv.ház tev.</t>
  </si>
  <si>
    <t>Rendkív.gyermekv.tám.</t>
  </si>
  <si>
    <t>Sport tev.</t>
  </si>
  <si>
    <t>Másh.nem.sor.H.Sz.</t>
  </si>
  <si>
    <t>Önkorm.elszámolásai</t>
  </si>
  <si>
    <t>Önk.igazgat.</t>
  </si>
  <si>
    <t>Rövid távú közfoglalkoztatás</t>
  </si>
  <si>
    <t>Hosszú távú közfoglalkoztatás</t>
  </si>
  <si>
    <t>Teleház</t>
  </si>
  <si>
    <t>Időskorú</t>
  </si>
  <si>
    <t>Köztemetés</t>
  </si>
  <si>
    <t>Norm. Lakás</t>
  </si>
  <si>
    <t>Helyi lakás</t>
  </si>
  <si>
    <t>Ápol. Norm.</t>
  </si>
  <si>
    <t>Ápol. Méltány.</t>
  </si>
  <si>
    <t>Átmeneti seg.</t>
  </si>
  <si>
    <t>Temet. Seg.</t>
  </si>
  <si>
    <t>Közgyógy. Ell.</t>
  </si>
  <si>
    <t>Első lakás</t>
  </si>
  <si>
    <t>BURSA</t>
  </si>
  <si>
    <t>mód.ei.</t>
  </si>
  <si>
    <t>Személyi juttatások</t>
  </si>
  <si>
    <t xml:space="preserve"> Munkaadókat terhelő járulékok</t>
  </si>
  <si>
    <t xml:space="preserve"> Dologi kiadások</t>
  </si>
  <si>
    <t>Kamatkiadások</t>
  </si>
  <si>
    <t>Követelés elengedés, tartozás átvállalás kiadásai</t>
  </si>
  <si>
    <t>Átadott pénzeszközök működési célra ÁHT-n kívülre</t>
  </si>
  <si>
    <t>Előző évi pénzmaradvány átadás</t>
  </si>
  <si>
    <t>Társadalom-szociálpol. és egyéb juttatás, támogatás</t>
  </si>
  <si>
    <t>Ellátottak pénzbeli juttatásai</t>
  </si>
  <si>
    <t>Egyéb működési célú támogatások, kiadások</t>
  </si>
  <si>
    <t>PÉNZFORGALOM NÉLKÜLI KIADÁSOK</t>
  </si>
  <si>
    <t xml:space="preserve"> Beruházások</t>
  </si>
  <si>
    <t xml:space="preserve"> Felújítások</t>
  </si>
  <si>
    <t>Felhalmozási célú pénzeszköz átadások ÁHT-n kívülre</t>
  </si>
  <si>
    <t xml:space="preserve">Támogatási kölcsönök nyújtása államháztartáson belülre  </t>
  </si>
  <si>
    <t xml:space="preserve">Támogatási kölcsönök nyújtása államháztartáson kívülre </t>
  </si>
  <si>
    <t>Támogatási kölcsönök törlesztése államháztartáson belülre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</si>
  <si>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</si>
  <si>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</si>
  <si>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</si>
  <si>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>TOVÁBBADÁSI CÉLÚ KIADÁSOK</t>
  </si>
  <si>
    <t>FEL.ALTT. KV. SZERV TÁMOGATÁSA</t>
  </si>
  <si>
    <t>LÉTSZÁMKERET</t>
  </si>
  <si>
    <t>Uzsa  KÖZSÉG ÖNKORMÁNYZAT 2011.  ÉVI BEVÉTELEI ÉS KIADÁSAI FELADATONKÉNT  (E FT)</t>
  </si>
  <si>
    <t>Uzsa KÖZSÉG ÖNKORMÁNYZAT 2011.  ÉVI BEVÉTELEI ÉS KIADÁSAI FELADATONKÉNT  (E FT)</t>
  </si>
  <si>
    <t>9.     mellléklet</t>
  </si>
  <si>
    <t>Önk.ig.ttev.</t>
  </si>
  <si>
    <t>Önk.fel.ra nem terv.fel.</t>
  </si>
  <si>
    <t>Helyiség  bérl.díj</t>
  </si>
  <si>
    <t>Telep.hull.kezelési tev.</t>
  </si>
  <si>
    <t>Üzlet bérl.díj</t>
  </si>
  <si>
    <t>mód. ei</t>
  </si>
  <si>
    <t>INTÉZMÉNYI MŰKÖDÉSI BEVÉTELEK</t>
  </si>
  <si>
    <t>Egyéb saját bevételek</t>
  </si>
  <si>
    <t>ÁFA bevételek és visszatérülések</t>
  </si>
  <si>
    <t>Hozam és kamat bevételek</t>
  </si>
  <si>
    <t>Átvett pénzeszközök működési célra Áht-n kívülről</t>
  </si>
  <si>
    <t>MŰKÖDÉSI CÉLÚ TÁMOGATÁSOK, KIEGÉSZÍTÉSEK</t>
  </si>
  <si>
    <t>költségvetési kiegészítések, visszatérülések</t>
  </si>
  <si>
    <t>Önkormányzatok költségvetési támogatása</t>
  </si>
  <si>
    <t xml:space="preserve">      Normatív hozzájárulások</t>
  </si>
  <si>
    <t xml:space="preserve">     Központosított előirányzatok</t>
  </si>
  <si>
    <t xml:space="preserve">     Működőképességet megőrző kiegészítő támogatások</t>
  </si>
  <si>
    <t xml:space="preserve">     Normatív kötött felhasználású támogatások</t>
  </si>
  <si>
    <t xml:space="preserve">     Címzett támogatás</t>
  </si>
  <si>
    <t xml:space="preserve">     Céltámogatás</t>
  </si>
  <si>
    <t xml:space="preserve">     Egyéb</t>
  </si>
  <si>
    <t>ÖNKORMÁNYZATOK SAJÁTOS  BEVÉTELEI</t>
  </si>
  <si>
    <t>Önkormányzatok sajátos működési bevételei összesen</t>
  </si>
  <si>
    <t>Önkormányzatok sajátos felhalmozási bevételei összesen  (kommunális adót tartalmazza)</t>
  </si>
  <si>
    <t>HITELEK,  TÁMOGATÁSI KÖLCSÖNÖK</t>
  </si>
  <si>
    <t>Működésre</t>
  </si>
  <si>
    <t>Felhalmozásra</t>
  </si>
  <si>
    <t>FELHALMOZÁSI ÉS TŐKE JELLEGŰ BEVÉTELEK, FELHALMOZÁSI CÉLÚ TÁMOGATÁSOK</t>
  </si>
  <si>
    <t>TOVÁBBADÁSI CÉLÚ BEVÉTELEK</t>
  </si>
  <si>
    <t>ELŐZŐ ÉVI MARADVÁNY IGÉNYBE VÉTELE</t>
  </si>
  <si>
    <t>Felhalmozási célú</t>
  </si>
  <si>
    <t>FELÜGY.SZERVTŐL KAPOTT  TÁMOG.</t>
  </si>
  <si>
    <t>UZSA Önkormányzat 2011. évre tervezett helyi adó bevételei ( E Ft)</t>
  </si>
  <si>
    <t>10.     melléklet</t>
  </si>
  <si>
    <t>Önkormányzat</t>
  </si>
  <si>
    <t>mód.  ei</t>
  </si>
  <si>
    <t>Építményadó                                                                                                                   a) 2.1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</si>
  <si>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</si>
  <si>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</si>
  <si>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</si>
  <si>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</si>
  <si>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</si>
  <si>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                               a) 2.1</t>
  </si>
  <si>
    <t>Iparűzési adó ideiglenes jelleggel végzett iparűzési tevékenység után (napi átalány)</t>
  </si>
  <si>
    <t xml:space="preserve">Helyi adók összesen </t>
  </si>
  <si>
    <t>UZSA Önkormányzat 2011. évre tervezett társadalom- és szociálpolitikai juttatásai (E Ft)</t>
  </si>
  <si>
    <t>11.      melléklet</t>
  </si>
  <si>
    <t>Megnevezés                                               a) 4.3</t>
  </si>
  <si>
    <t xml:space="preserve">aktiv koruak ellátása: </t>
  </si>
  <si>
    <t xml:space="preserve">Rendszeres szociális segély      </t>
  </si>
  <si>
    <t>bérpótló támogatás</t>
  </si>
  <si>
    <t xml:space="preserve">Idõskorúak járadéka </t>
  </si>
  <si>
    <t>Lakásfenntartási támogatás norm.</t>
  </si>
  <si>
    <t xml:space="preserve">Első kifizetett lakás támogatás </t>
  </si>
  <si>
    <t>Lakásfenntartási támogatás (helyi megállapítás)</t>
  </si>
  <si>
    <t>Bérpótló juttatás</t>
  </si>
  <si>
    <t xml:space="preserve">Ápolási díj. (normatív) </t>
  </si>
  <si>
    <t xml:space="preserve">Ápolási díj (helyi megállapítás) </t>
  </si>
  <si>
    <t xml:space="preserve">Átmeneti segély </t>
  </si>
  <si>
    <t xml:space="preserve">Temetési segély </t>
  </si>
  <si>
    <t xml:space="preserve">Rendszeres gyermekvédelmi kedvezményben részesülők pénzbeli támogatása </t>
  </si>
  <si>
    <t xml:space="preserve">Kiegészítő gyermekvéd. támogatás és a kiegészítő gyermekv. tám. pótléka  </t>
  </si>
  <si>
    <t>Rendkívüli gyermekvédelmi támogatás (helyi megállapítás)</t>
  </si>
  <si>
    <t>Egyéb, az önkormányzat rendeletében megállapított juttatás</t>
  </si>
  <si>
    <t>Rászorultságtól függõ pénzbeli szociális, gyermekvédelmi ellátások</t>
  </si>
  <si>
    <t xml:space="preserve">Természetben nyújtott lakásfenntartási támogatás </t>
  </si>
  <si>
    <t xml:space="preserve">Adósságkezelési szolg. keretében gáz-vagy áram fogy. mérő készül. biztosítása </t>
  </si>
  <si>
    <t xml:space="preserve">Köztemetés </t>
  </si>
  <si>
    <t xml:space="preserve">Közgyógyellátás </t>
  </si>
  <si>
    <t xml:space="preserve">Rászorultságtól függõ normatív kedvezmények </t>
  </si>
  <si>
    <t xml:space="preserve">Étkeztetés </t>
  </si>
  <si>
    <t>Házi segítségnyújtás</t>
  </si>
  <si>
    <t xml:space="preserve">Rendkívüli gyermekvédelmi támogatás </t>
  </si>
  <si>
    <t xml:space="preserve">Természetben nyújtott szociális ellátások összesen </t>
  </si>
  <si>
    <t xml:space="preserve">Egészségügyi szolgáltatásra való jogosultság </t>
  </si>
  <si>
    <t>Önkormányzatok által folyósított szociális, gyermekvédelmi 
ellátások összesen</t>
  </si>
  <si>
    <t>UZSA Önkormányzat 2011. évre tervezett végleges pénzeszközátadásai, támogatás értékű kiadásai és egyéb támogatásai (E Ft)</t>
  </si>
  <si>
    <t>28. Számu melléklet</t>
  </si>
  <si>
    <t>körjegyzőség</t>
  </si>
  <si>
    <t>Sportkör</t>
  </si>
  <si>
    <t>nyugdíjas kblub</t>
  </si>
  <si>
    <t>Mentőszolg.</t>
  </si>
  <si>
    <t>polgárvédelem</t>
  </si>
  <si>
    <t>egyéb alapítvány</t>
  </si>
  <si>
    <t>Működési célú pénzeszközátadás államháztartáson kívül               a) 4.1</t>
  </si>
  <si>
    <t>Garancia- és kezességváll. származó kifizetés államháztartáson kívülre</t>
  </si>
  <si>
    <t>………</t>
  </si>
  <si>
    <t>Felhalmozási célú pénzeszközátadás államháztartáson kívülre</t>
  </si>
  <si>
    <t xml:space="preserve">Pénzeszköz átadás összesen </t>
  </si>
  <si>
    <t>Felügyelet alá tartozó költségv. szervnek foly. Műk.támogatás</t>
  </si>
  <si>
    <t>Felügyelet alá tartozó kv. szervnek foly. Felh. támogatás</t>
  </si>
  <si>
    <t>Felügyelet alá tartozó költségvetési szervnek folyósított támogatás összesen</t>
  </si>
  <si>
    <t>központi költségvetési szervnek</t>
  </si>
  <si>
    <t>fejezeti kezelésű előirányzatnak</t>
  </si>
  <si>
    <t>társadalombiztosítási alapok kezelőinek</t>
  </si>
  <si>
    <t>elkülönített állami pénzalapnak</t>
  </si>
  <si>
    <t>helyi önkormányzatoknak és költségvetési szerveinek</t>
  </si>
  <si>
    <t>többcélú kistérségi társulásnak</t>
  </si>
  <si>
    <t>Garancia- és kezességváll. szárm. kifizetés államháztart.belülre</t>
  </si>
  <si>
    <t xml:space="preserve">Támogatásértékű működési kiadás összesen </t>
  </si>
  <si>
    <t xml:space="preserve"> többcélú kistérségi társulásnak</t>
  </si>
  <si>
    <t xml:space="preserve">Támogatásértékű felhalmozási kiadás összesen </t>
  </si>
  <si>
    <t xml:space="preserve">Támogatásértékű kiadás összesen </t>
  </si>
  <si>
    <t>Előző évi előirányzat-maradvány, pénzmaradvány átadása</t>
  </si>
  <si>
    <t>Családi támogatások</t>
  </si>
  <si>
    <t>Pénzbeli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</si>
  <si>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</si>
  <si>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</si>
  <si>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</si>
  <si>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</si>
  <si>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</si>
  <si>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</si>
  <si>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Pénzeszköz átadások cél szerinti kimutatása UZSA  Önkormányzat 2011. évi költségvetésében</t>
  </si>
  <si>
    <t>Támogatott szervezet, személy</t>
  </si>
  <si>
    <t>Támogatás célja</t>
  </si>
  <si>
    <t>Támogatás összege (E Ft)</t>
  </si>
  <si>
    <t xml:space="preserve">mód. ei </t>
  </si>
  <si>
    <t>Li-Uzsa SE.Sportkör</t>
  </si>
  <si>
    <t>Sportkör támogatás</t>
  </si>
  <si>
    <t xml:space="preserve">Nyugdijas klub </t>
  </si>
  <si>
    <t>Múködési támogatás</t>
  </si>
  <si>
    <t>Mentő Szolgálat</t>
  </si>
  <si>
    <t>Polgárvédelem</t>
  </si>
  <si>
    <t>Egyéb alapítvány</t>
  </si>
  <si>
    <t>Tűzoltóság</t>
  </si>
  <si>
    <t>A támogatások elszámolásának határidejét és módját a Képviselő testület egyedileg határozza meg.</t>
  </si>
  <si>
    <t>UZSA  Önkormányzat 2011. évi létszámkerete költségvetési szervenként  (fő)</t>
  </si>
  <si>
    <t>Teljes munkaidőben foglalkoztatottak</t>
  </si>
  <si>
    <t>Részmunkaidőben foglalkoztatottak</t>
  </si>
  <si>
    <t>Állományba nem tartozók</t>
  </si>
  <si>
    <t>Összesen</t>
  </si>
  <si>
    <t xml:space="preserve">Önkormányzati feladatok: </t>
  </si>
  <si>
    <t>Község gazdálkodási tevékenység</t>
  </si>
  <si>
    <t>müvelődési ház-könyvtár</t>
  </si>
  <si>
    <t>közfoglalkoztatás</t>
  </si>
  <si>
    <t>Uzsa Önkormányzat 2011.évre tervezett céltartalék előirányzata célonként (E Ft)</t>
  </si>
  <si>
    <t>Céltartalék</t>
  </si>
  <si>
    <t>Tartalék forrása</t>
  </si>
  <si>
    <t>Tartalék felhasználása</t>
  </si>
  <si>
    <t>Előző évi pénzmaradvány</t>
  </si>
  <si>
    <t xml:space="preserve">Képviselő test.döntés  </t>
  </si>
  <si>
    <t>értelmében történő felh.</t>
  </si>
  <si>
    <t>összesen:</t>
  </si>
  <si>
    <t>hosszú távu közfoglalkoztatás</t>
  </si>
  <si>
    <t>Egyéb központi támogatás</t>
  </si>
  <si>
    <t>Háziorvosi rendelő</t>
  </si>
  <si>
    <t>Hivatal képviselő laptop</t>
  </si>
  <si>
    <t>Támogatás értékü működési bevétel</t>
  </si>
  <si>
    <t>1.    melléklet a 4/2012. (IV.27.) Önkormányzati rendelethez</t>
  </si>
  <si>
    <r>
      <t>2</t>
    </r>
    <r>
      <rPr>
        <sz val="8"/>
        <rFont val="Arial"/>
        <family val="2"/>
      </rPr>
      <t>.    melléklet a 4/2012. (IV.27.) Önkormányzati rendelethez</t>
    </r>
  </si>
  <si>
    <t xml:space="preserve">                                                                                       3.    melléklet a 4/2012. (IV.27.) Önkormányzati rendelethez</t>
  </si>
  <si>
    <t xml:space="preserve">                                                                                                                       4.    melléklet a 4/2012. (IV.27.) Önkormányzati rendelethez</t>
  </si>
  <si>
    <t xml:space="preserve">                                                                                                                                       5.    melléklet a 4/2012. (IV.27.) Önkormányzati rendelethez</t>
  </si>
  <si>
    <t xml:space="preserve">                                                                                                              6.    melléklet a 4/2012. (IV.27.) Önkormányzati rendelethez</t>
  </si>
  <si>
    <t xml:space="preserve">                                                                                     7.    melléklet a 4/2012. (IV.27.) Önkormányzati rendelethez</t>
  </si>
  <si>
    <t>8.    melléklet a 4/2012. (IV.27.) Önkormányzati rendelethez</t>
  </si>
  <si>
    <t xml:space="preserve">                                                                                                   9.    melléklet a 4/2012. (IV.27.) Önkormányzati rendelethez</t>
  </si>
  <si>
    <t xml:space="preserve">                                                                                                  9.    melléklet a 4/2012. (IV.27.) Önkormányzati rendelethez</t>
  </si>
  <si>
    <t xml:space="preserve">                                                                                                              10.    melléklet a 4/2012. (IV.27.) Önkormányzati rendelethez</t>
  </si>
  <si>
    <t xml:space="preserve">                                                                                                            11.    melléklet a 4/2012. (IV.27.) Önkormányzati rendelethez</t>
  </si>
  <si>
    <t>12    melléklet a 4/2012. (IV.27.) Önkormányzati rendelethez</t>
  </si>
  <si>
    <t>13.    melléklet a 4/2012. (IV.27.) Önkormányzati rendelethez</t>
  </si>
  <si>
    <t xml:space="preserve">                                    14.    melléklet a 4/2012. (IV.27.) Önkormányzati rendelethez</t>
  </si>
  <si>
    <t>15. melléklet a 4/2012. (IV.27.)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</si>
</sst>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</numFmts>
  <fonts count="105">
    <font>
      <sz val="10"/>
      <name val="Arial"/>
      <family val="2"/>
    </font>
    <font>
      <sz val="10"/>
      <name val="Times New Roman CE"/>
      <family val="1"/>
    </font>
    <font>
      <sz val="10"/>
      <name val="Arial CE"/>
      <family val="2"/>
    </font>
    <font>
      <sz val="8"/>
      <name val="Arial CE"/>
      <family val="2"/>
    </font>
    <font>
      <b/>
      <i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i/>
      <sz val="14"/>
      <name val="Georgia"/>
      <family val="1"/>
    </font>
    <font>
      <sz val="8"/>
      <name val="Arial"/>
      <family val="2"/>
    </font>
    <font>
      <b/>
      <i/>
      <sz val="12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i/>
      <u val="single"/>
      <sz val="14"/>
      <name val="Georgia"/>
      <family val="1"/>
    </font>
    <font>
      <sz val="8"/>
      <color indexed="8"/>
      <name val="Arial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Georgia"/>
      <family val="1"/>
    </font>
    <font>
      <b/>
      <i/>
      <sz val="10"/>
      <name val="Georgia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Georgia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2"/>
    </font>
    <font>
      <b/>
      <sz val="10"/>
      <color indexed="8"/>
      <name val="Times New Roman"/>
      <family val="1"/>
    </font>
    <font>
      <sz val="12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i/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3"/>
      <name val="Georgia"/>
      <family val="1"/>
    </font>
    <font>
      <b/>
      <sz val="8"/>
      <name val="Times New Roman"/>
      <family val="1"/>
    </font>
    <font>
      <b/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8"/>
      <name val="Times New Roman"/>
      <family val="1"/>
    </font>
    <font>
      <b/>
      <sz val="9"/>
      <color indexed="8"/>
      <name val="Georgia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i/>
      <sz val="14"/>
      <name val="Georgia"/>
      <family val="1"/>
    </font>
    <font>
      <b/>
      <i/>
      <sz val="11"/>
      <name val="Times New Roman"/>
      <family val="1"/>
    </font>
    <font>
      <sz val="11"/>
      <color indexed="10"/>
      <name val="Georgia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Georgia"/>
      <family val="1"/>
    </font>
    <font>
      <b/>
      <sz val="11"/>
      <color indexed="8"/>
      <name val="Times New Roman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b/>
      <i/>
      <u val="single"/>
      <sz val="11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0" fillId="22" borderId="7" applyNumberFormat="0" applyFont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8" applyNumberFormat="0" applyAlignment="0" applyProtection="0"/>
    <xf numFmtId="0" fontId="10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0" fontId="104" fillId="30" borderId="1" applyNumberFormat="0" applyAlignment="0" applyProtection="0"/>
    <xf numFmtId="9" fontId="0" fillId="0" borderId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56" applyFont="1" applyBorder="1" applyAlignment="1">
      <alignment/>
      <protection/>
    </xf>
    <xf numFmtId="0" fontId="2" fillId="0" borderId="0" xfId="56" applyFont="1" applyBorder="1" applyAlignment="1">
      <alignment/>
      <protection/>
    </xf>
    <xf numFmtId="0" fontId="20" fillId="0" borderId="0" xfId="0" applyFont="1" applyAlignment="1">
      <alignment/>
    </xf>
    <xf numFmtId="0" fontId="25" fillId="0" borderId="11" xfId="0" applyFont="1" applyBorder="1" applyAlignment="1">
      <alignment/>
    </xf>
    <xf numFmtId="0" fontId="19" fillId="0" borderId="13" xfId="56" applyFont="1" applyFill="1" applyBorder="1" applyAlignment="1">
      <alignment vertical="center" wrapText="1"/>
      <protection/>
    </xf>
    <xf numFmtId="164" fontId="30" fillId="0" borderId="11" xfId="56" applyNumberFormat="1" applyFont="1" applyFill="1" applyBorder="1" applyAlignment="1">
      <alignment vertical="center"/>
      <protection/>
    </xf>
    <xf numFmtId="164" fontId="31" fillId="0" borderId="11" xfId="56" applyNumberFormat="1" applyFont="1" applyFill="1" applyBorder="1" applyAlignment="1">
      <alignment vertical="center"/>
      <protection/>
    </xf>
    <xf numFmtId="164" fontId="31" fillId="0" borderId="14" xfId="56" applyNumberFormat="1" applyFont="1" applyFill="1" applyBorder="1" applyAlignment="1">
      <alignment vertical="center"/>
      <protection/>
    </xf>
    <xf numFmtId="0" fontId="25" fillId="0" borderId="0" xfId="0" applyFont="1" applyBorder="1" applyAlignment="1">
      <alignment/>
    </xf>
    <xf numFmtId="0" fontId="0" fillId="0" borderId="0" xfId="0" applyFont="1" applyAlignment="1">
      <alignment shrinkToFit="1"/>
    </xf>
    <xf numFmtId="0" fontId="41" fillId="0" borderId="15" xfId="0" applyFont="1" applyBorder="1" applyAlignment="1">
      <alignment wrapText="1" shrinkToFit="1"/>
    </xf>
    <xf numFmtId="0" fontId="41" fillId="0" borderId="11" xfId="0" applyFont="1" applyBorder="1" applyAlignment="1">
      <alignment wrapText="1" shrinkToFit="1"/>
    </xf>
    <xf numFmtId="0" fontId="28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" fillId="0" borderId="0" xfId="0" applyFont="1" applyAlignment="1">
      <alignment shrinkToFit="1"/>
    </xf>
    <xf numFmtId="0" fontId="44" fillId="0" borderId="15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wrapText="1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1" xfId="0" applyNumberFormat="1" applyFont="1" applyFill="1" applyBorder="1" applyAlignment="1" applyProtection="1">
      <alignment horizontal="right" wrapText="1"/>
      <protection locked="0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46" fillId="34" borderId="15" xfId="0" applyNumberFormat="1" applyFont="1" applyFill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46" fillId="35" borderId="15" xfId="0" applyNumberFormat="1" applyFont="1" applyFill="1" applyBorder="1" applyAlignment="1">
      <alignment/>
    </xf>
    <xf numFmtId="3" fontId="46" fillId="35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wrapText="1"/>
    </xf>
    <xf numFmtId="0" fontId="49" fillId="0" borderId="16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left"/>
    </xf>
    <xf numFmtId="0" fontId="34" fillId="0" borderId="1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51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4" fontId="51" fillId="0" borderId="11" xfId="54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164" fontId="58" fillId="0" borderId="0" xfId="56" applyNumberFormat="1" applyFont="1" applyBorder="1" applyAlignment="1">
      <alignment vertical="center"/>
      <protection/>
    </xf>
    <xf numFmtId="0" fontId="58" fillId="0" borderId="0" xfId="56" applyFont="1" applyBorder="1" applyAlignment="1">
      <alignment/>
      <protection/>
    </xf>
    <xf numFmtId="0" fontId="58" fillId="0" borderId="0" xfId="56" applyFont="1" applyBorder="1" applyAlignment="1">
      <alignment vertical="center"/>
      <protection/>
    </xf>
    <xf numFmtId="0" fontId="59" fillId="0" borderId="0" xfId="0" applyFont="1" applyAlignment="1">
      <alignment horizontal="center" wrapText="1"/>
    </xf>
    <xf numFmtId="0" fontId="61" fillId="0" borderId="0" xfId="56" applyFont="1" applyBorder="1" applyAlignment="1">
      <alignment horizontal="left" vertical="center"/>
      <protection/>
    </xf>
    <xf numFmtId="0" fontId="62" fillId="0" borderId="0" xfId="56" applyFont="1" applyBorder="1" applyAlignment="1">
      <alignment horizontal="left" vertical="center"/>
      <protection/>
    </xf>
    <xf numFmtId="0" fontId="31" fillId="0" borderId="0" xfId="56" applyFont="1" applyBorder="1" applyAlignment="1">
      <alignment horizontal="left" vertical="center"/>
      <protection/>
    </xf>
    <xf numFmtId="0" fontId="30" fillId="0" borderId="0" xfId="56" applyFont="1" applyBorder="1" applyAlignment="1">
      <alignment horizontal="left" vertical="center"/>
      <protection/>
    </xf>
    <xf numFmtId="164" fontId="64" fillId="0" borderId="0" xfId="56" applyNumberFormat="1" applyFont="1" applyBorder="1" applyAlignment="1">
      <alignment vertical="center"/>
      <protection/>
    </xf>
    <xf numFmtId="0" fontId="64" fillId="0" borderId="0" xfId="56" applyFont="1" applyBorder="1" applyAlignment="1">
      <alignment/>
      <protection/>
    </xf>
    <xf numFmtId="0" fontId="64" fillId="0" borderId="0" xfId="56" applyFont="1" applyBorder="1" applyAlignment="1">
      <alignment vertical="center"/>
      <protection/>
    </xf>
    <xf numFmtId="0" fontId="63" fillId="0" borderId="0" xfId="56" applyFont="1" applyBorder="1" applyAlignment="1">
      <alignment vertical="center"/>
      <protection/>
    </xf>
    <xf numFmtId="0" fontId="63" fillId="0" borderId="11" xfId="56" applyFont="1" applyFill="1" applyBorder="1" applyAlignment="1">
      <alignment vertical="center"/>
      <protection/>
    </xf>
    <xf numFmtId="164" fontId="63" fillId="0" borderId="14" xfId="56" applyNumberFormat="1" applyFont="1" applyFill="1" applyBorder="1" applyAlignment="1">
      <alignment vertical="center"/>
      <protection/>
    </xf>
    <xf numFmtId="164" fontId="63" fillId="0" borderId="11" xfId="56" applyNumberFormat="1" applyFont="1" applyFill="1" applyBorder="1" applyAlignment="1">
      <alignment vertical="center"/>
      <protection/>
    </xf>
    <xf numFmtId="164" fontId="64" fillId="0" borderId="0" xfId="56" applyNumberFormat="1" applyFont="1" applyFill="1" applyBorder="1" applyAlignment="1">
      <alignment vertical="center"/>
      <protection/>
    </xf>
    <xf numFmtId="0" fontId="64" fillId="0" borderId="0" xfId="56" applyFont="1" applyFill="1" applyBorder="1" applyAlignment="1">
      <alignment/>
      <protection/>
    </xf>
    <xf numFmtId="0" fontId="64" fillId="0" borderId="0" xfId="56" applyFont="1" applyFill="1" applyBorder="1" applyAlignment="1">
      <alignment vertical="center"/>
      <protection/>
    </xf>
    <xf numFmtId="0" fontId="63" fillId="0" borderId="0" xfId="56" applyFont="1" applyFill="1" applyBorder="1" applyAlignment="1">
      <alignment vertical="center"/>
      <protection/>
    </xf>
    <xf numFmtId="0" fontId="30" fillId="0" borderId="10" xfId="56" applyFont="1" applyFill="1" applyBorder="1" applyAlignment="1">
      <alignment horizontal="left" vertical="center" wrapText="1"/>
      <protection/>
    </xf>
    <xf numFmtId="0" fontId="63" fillId="0" borderId="14" xfId="56" applyFont="1" applyFill="1" applyBorder="1" applyAlignment="1">
      <alignment vertical="center"/>
      <protection/>
    </xf>
    <xf numFmtId="0" fontId="64" fillId="0" borderId="0" xfId="56" applyFont="1" applyFill="1" applyBorder="1" applyAlignment="1">
      <alignment horizontal="left" vertical="center"/>
      <protection/>
    </xf>
    <xf numFmtId="0" fontId="63" fillId="0" borderId="0" xfId="56" applyFont="1" applyFill="1" applyBorder="1" applyAlignment="1">
      <alignment horizontal="left" vertical="center"/>
      <protection/>
    </xf>
    <xf numFmtId="0" fontId="63" fillId="0" borderId="11" xfId="56" applyFont="1" applyFill="1" applyBorder="1" applyAlignment="1">
      <alignment horizontal="left" vertical="center"/>
      <protection/>
    </xf>
    <xf numFmtId="0" fontId="64" fillId="0" borderId="0" xfId="56" applyFont="1" applyBorder="1" applyAlignment="1">
      <alignment horizontal="left" vertical="center"/>
      <protection/>
    </xf>
    <xf numFmtId="0" fontId="63" fillId="0" borderId="0" xfId="56" applyFont="1" applyBorder="1" applyAlignment="1">
      <alignment horizontal="left" vertical="center"/>
      <protection/>
    </xf>
    <xf numFmtId="0" fontId="66" fillId="0" borderId="0" xfId="56" applyFont="1" applyBorder="1" applyAlignment="1">
      <alignment horizontal="left" vertical="top"/>
      <protection/>
    </xf>
    <xf numFmtId="0" fontId="65" fillId="0" borderId="0" xfId="56" applyFont="1" applyBorder="1" applyAlignment="1">
      <alignment horizontal="left" vertical="top"/>
      <protection/>
    </xf>
    <xf numFmtId="0" fontId="63" fillId="0" borderId="11" xfId="56" applyFont="1" applyFill="1" applyBorder="1" applyAlignment="1">
      <alignment horizontal="left" vertical="center" shrinkToFit="1"/>
      <protection/>
    </xf>
    <xf numFmtId="0" fontId="67" fillId="0" borderId="0" xfId="56" applyFont="1" applyBorder="1" applyAlignment="1">
      <alignment horizontal="left" vertical="center"/>
      <protection/>
    </xf>
    <xf numFmtId="0" fontId="36" fillId="0" borderId="0" xfId="56" applyFont="1" applyBorder="1" applyAlignment="1">
      <alignment horizontal="left" vertical="center"/>
      <protection/>
    </xf>
    <xf numFmtId="0" fontId="66" fillId="0" borderId="0" xfId="56" applyFont="1" applyBorder="1" applyAlignment="1">
      <alignment horizontal="left" vertical="center"/>
      <protection/>
    </xf>
    <xf numFmtId="0" fontId="65" fillId="0" borderId="0" xfId="56" applyFont="1" applyBorder="1" applyAlignment="1">
      <alignment horizontal="left" vertical="center"/>
      <protection/>
    </xf>
    <xf numFmtId="0" fontId="28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26" fillId="0" borderId="17" xfId="57" applyFont="1" applyBorder="1" applyAlignment="1">
      <alignment wrapText="1"/>
      <protection/>
    </xf>
    <xf numFmtId="0" fontId="20" fillId="0" borderId="18" xfId="57" applyFont="1" applyBorder="1" applyAlignment="1">
      <alignment/>
      <protection/>
    </xf>
    <xf numFmtId="0" fontId="19" fillId="35" borderId="19" xfId="57" applyFont="1" applyFill="1" applyBorder="1" applyAlignment="1">
      <alignment/>
      <protection/>
    </xf>
    <xf numFmtId="0" fontId="25" fillId="0" borderId="0" xfId="57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49" fillId="0" borderId="12" xfId="0" applyFont="1" applyFill="1" applyBorder="1" applyAlignment="1">
      <alignment horizontal="center" wrapText="1"/>
    </xf>
    <xf numFmtId="0" fontId="49" fillId="0" borderId="2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21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24" xfId="0" applyFont="1" applyFill="1" applyBorder="1" applyAlignment="1">
      <alignment wrapText="1"/>
    </xf>
    <xf numFmtId="0" fontId="30" fillId="0" borderId="2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30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1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56" applyFont="1" applyFill="1" applyBorder="1" applyAlignment="1">
      <alignment horizontal="justify" vertical="top" wrapText="1"/>
      <protection/>
    </xf>
    <xf numFmtId="0" fontId="32" fillId="0" borderId="11" xfId="56" applyFont="1" applyFill="1" applyBorder="1" applyAlignment="1">
      <alignment vertical="top" wrapText="1"/>
      <protection/>
    </xf>
    <xf numFmtId="0" fontId="30" fillId="0" borderId="11" xfId="56" applyFont="1" applyFill="1" applyBorder="1" applyAlignment="1">
      <alignment vertical="top" wrapText="1"/>
      <protection/>
    </xf>
    <xf numFmtId="0" fontId="35" fillId="0" borderId="11" xfId="56" applyFont="1" applyFill="1" applyBorder="1" applyAlignment="1">
      <alignment/>
      <protection/>
    </xf>
    <xf numFmtId="0" fontId="30" fillId="0" borderId="11" xfId="56" applyFont="1" applyFill="1" applyBorder="1" applyAlignment="1">
      <alignment vertical="center" wrapText="1"/>
      <protection/>
    </xf>
    <xf numFmtId="0" fontId="11" fillId="0" borderId="11" xfId="56" applyFont="1" applyFill="1" applyBorder="1" applyAlignment="1">
      <alignment vertical="top" wrapText="1"/>
      <protection/>
    </xf>
    <xf numFmtId="0" fontId="37" fillId="0" borderId="11" xfId="0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17" fillId="0" borderId="27" xfId="0" applyFont="1" applyFill="1" applyBorder="1" applyAlignment="1">
      <alignment wrapText="1"/>
    </xf>
    <xf numFmtId="0" fontId="29" fillId="0" borderId="28" xfId="0" applyFont="1" applyFill="1" applyBorder="1" applyAlignment="1">
      <alignment horizontal="center" wrapText="1"/>
    </xf>
    <xf numFmtId="0" fontId="28" fillId="0" borderId="28" xfId="0" applyFont="1" applyFill="1" applyBorder="1" applyAlignment="1">
      <alignment wrapText="1"/>
    </xf>
    <xf numFmtId="0" fontId="28" fillId="0" borderId="29" xfId="0" applyFont="1" applyFill="1" applyBorder="1" applyAlignment="1">
      <alignment shrinkToFit="1"/>
    </xf>
    <xf numFmtId="0" fontId="28" fillId="0" borderId="30" xfId="0" applyFont="1" applyFill="1" applyBorder="1" applyAlignment="1">
      <alignment shrinkToFit="1"/>
    </xf>
    <xf numFmtId="0" fontId="20" fillId="0" borderId="31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0" fillId="0" borderId="13" xfId="56" applyFont="1" applyFill="1" applyBorder="1" applyAlignment="1">
      <alignment vertical="center" wrapText="1"/>
      <protection/>
    </xf>
    <xf numFmtId="0" fontId="25" fillId="0" borderId="11" xfId="56" applyFont="1" applyFill="1" applyBorder="1">
      <alignment/>
      <protection/>
    </xf>
    <xf numFmtId="164" fontId="38" fillId="0" borderId="14" xfId="56" applyNumberFormat="1" applyFont="1" applyFill="1" applyBorder="1" applyAlignment="1">
      <alignment vertical="center"/>
      <protection/>
    </xf>
    <xf numFmtId="164" fontId="14" fillId="0" borderId="11" xfId="56" applyNumberFormat="1" applyFont="1" applyFill="1" applyBorder="1" applyAlignment="1">
      <alignment vertical="center"/>
      <protection/>
    </xf>
    <xf numFmtId="164" fontId="25" fillId="0" borderId="11" xfId="56" applyNumberFormat="1" applyFont="1" applyFill="1" applyBorder="1" applyAlignment="1">
      <alignment vertical="center"/>
      <protection/>
    </xf>
    <xf numFmtId="0" fontId="38" fillId="0" borderId="14" xfId="56" applyFont="1" applyFill="1" applyBorder="1" applyAlignment="1">
      <alignment vertical="center"/>
      <protection/>
    </xf>
    <xf numFmtId="0" fontId="38" fillId="0" borderId="11" xfId="56" applyFont="1" applyFill="1" applyBorder="1" applyAlignment="1">
      <alignment vertical="center"/>
      <protection/>
    </xf>
    <xf numFmtId="0" fontId="14" fillId="0" borderId="11" xfId="56" applyFont="1" applyFill="1" applyBorder="1" applyAlignment="1">
      <alignment vertical="center"/>
      <protection/>
    </xf>
    <xf numFmtId="164" fontId="25" fillId="0" borderId="11" xfId="56" applyNumberFormat="1" applyFont="1" applyFill="1" applyBorder="1" applyAlignment="1">
      <alignment horizontal="center" vertical="center" wrapText="1"/>
      <protection/>
    </xf>
    <xf numFmtId="0" fontId="31" fillId="0" borderId="14" xfId="56" applyFont="1" applyFill="1" applyBorder="1" applyAlignment="1">
      <alignment vertical="center"/>
      <protection/>
    </xf>
    <xf numFmtId="0" fontId="30" fillId="0" borderId="11" xfId="56" applyFont="1" applyFill="1" applyBorder="1" applyAlignment="1">
      <alignment vertical="center"/>
      <protection/>
    </xf>
    <xf numFmtId="164" fontId="14" fillId="0" borderId="11" xfId="56" applyNumberFormat="1" applyFont="1" applyFill="1" applyBorder="1" applyAlignment="1">
      <alignment horizontal="right" vertical="center"/>
      <protection/>
    </xf>
    <xf numFmtId="164" fontId="32" fillId="0" borderId="11" xfId="56" applyNumberFormat="1" applyFont="1" applyFill="1" applyBorder="1" applyAlignment="1">
      <alignment vertical="center"/>
      <protection/>
    </xf>
    <xf numFmtId="164" fontId="39" fillId="0" borderId="11" xfId="56" applyNumberFormat="1" applyFont="1" applyFill="1" applyBorder="1" applyAlignment="1">
      <alignment horizontal="center" vertical="center" wrapText="1"/>
      <protection/>
    </xf>
    <xf numFmtId="0" fontId="40" fillId="0" borderId="14" xfId="56" applyFont="1" applyFill="1" applyBorder="1" applyAlignment="1">
      <alignment horizontal="center" vertical="center" wrapText="1"/>
      <protection/>
    </xf>
    <xf numFmtId="0" fontId="32" fillId="0" borderId="11" xfId="56" applyFont="1" applyFill="1" applyBorder="1" applyAlignment="1">
      <alignment horizontal="right" vertical="center" wrapText="1"/>
      <protection/>
    </xf>
    <xf numFmtId="0" fontId="32" fillId="0" borderId="11" xfId="56" applyFont="1" applyFill="1" applyBorder="1" applyAlignment="1">
      <alignment horizontal="center" vertical="center" wrapText="1"/>
      <protection/>
    </xf>
    <xf numFmtId="0" fontId="38" fillId="0" borderId="3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8" fillId="0" borderId="13" xfId="56" applyFont="1" applyFill="1" applyBorder="1" applyAlignment="1">
      <alignment vertical="center" wrapText="1"/>
      <protection/>
    </xf>
    <xf numFmtId="0" fontId="38" fillId="0" borderId="32" xfId="56" applyFont="1" applyFill="1" applyBorder="1" applyAlignment="1">
      <alignment horizontal="center" vertical="center" wrapText="1"/>
      <protection/>
    </xf>
    <xf numFmtId="0" fontId="38" fillId="0" borderId="14" xfId="56" applyFont="1" applyFill="1" applyBorder="1" applyAlignment="1">
      <alignment horizontal="center" vertical="center" wrapText="1"/>
      <protection/>
    </xf>
    <xf numFmtId="0" fontId="20" fillId="0" borderId="34" xfId="56" applyFont="1" applyFill="1" applyBorder="1" applyAlignment="1">
      <alignment vertical="center" wrapText="1"/>
      <protection/>
    </xf>
    <xf numFmtId="164" fontId="30" fillId="0" borderId="10" xfId="56" applyNumberFormat="1" applyFont="1" applyFill="1" applyBorder="1" applyAlignment="1">
      <alignment vertical="center"/>
      <protection/>
    </xf>
    <xf numFmtId="164" fontId="25" fillId="0" borderId="10" xfId="56" applyNumberFormat="1" applyFont="1" applyFill="1" applyBorder="1" applyAlignment="1">
      <alignment vertical="center"/>
      <protection/>
    </xf>
    <xf numFmtId="164" fontId="25" fillId="0" borderId="10" xfId="56" applyNumberFormat="1" applyFont="1" applyFill="1" applyBorder="1" applyAlignment="1">
      <alignment horizontal="center" vertical="center" wrapText="1"/>
      <protection/>
    </xf>
    <xf numFmtId="0" fontId="25" fillId="0" borderId="10" xfId="56" applyFont="1" applyFill="1" applyBorder="1">
      <alignment/>
      <protection/>
    </xf>
    <xf numFmtId="0" fontId="30" fillId="0" borderId="10" xfId="56" applyFont="1" applyFill="1" applyBorder="1" applyAlignment="1">
      <alignment horizontal="right" vertical="center" wrapText="1"/>
      <protection/>
    </xf>
    <xf numFmtId="0" fontId="18" fillId="0" borderId="24" xfId="56" applyFont="1" applyFill="1" applyBorder="1" applyAlignment="1">
      <alignment vertical="center" wrapText="1"/>
      <protection/>
    </xf>
    <xf numFmtId="164" fontId="32" fillId="0" borderId="25" xfId="56" applyNumberFormat="1" applyFont="1" applyFill="1" applyBorder="1" applyAlignment="1">
      <alignment vertical="center"/>
      <protection/>
    </xf>
    <xf numFmtId="164" fontId="31" fillId="0" borderId="25" xfId="56" applyNumberFormat="1" applyFont="1" applyFill="1" applyBorder="1" applyAlignment="1">
      <alignment vertical="center"/>
      <protection/>
    </xf>
    <xf numFmtId="164" fontId="31" fillId="0" borderId="26" xfId="56" applyNumberFormat="1" applyFont="1" applyFill="1" applyBorder="1" applyAlignment="1">
      <alignment vertical="center"/>
      <protection/>
    </xf>
    <xf numFmtId="0" fontId="25" fillId="0" borderId="0" xfId="56" applyFont="1" applyFill="1" applyBorder="1" applyAlignment="1">
      <alignment vertical="center" wrapText="1"/>
      <protection/>
    </xf>
    <xf numFmtId="164" fontId="31" fillId="0" borderId="0" xfId="56" applyNumberFormat="1" applyFont="1" applyFill="1" applyBorder="1" applyAlignment="1">
      <alignment vertical="center"/>
      <protection/>
    </xf>
    <xf numFmtId="164" fontId="25" fillId="0" borderId="0" xfId="56" applyNumberFormat="1" applyFont="1" applyFill="1" applyBorder="1" applyAlignment="1">
      <alignment vertical="center"/>
      <protection/>
    </xf>
    <xf numFmtId="164" fontId="25" fillId="0" borderId="0" xfId="56" applyNumberFormat="1" applyFont="1" applyFill="1" applyBorder="1" applyAlignment="1">
      <alignment horizontal="center" vertical="center" wrapText="1"/>
      <protection/>
    </xf>
    <xf numFmtId="0" fontId="25" fillId="0" borderId="0" xfId="56" applyFont="1" applyFill="1" applyBorder="1">
      <alignment/>
      <protection/>
    </xf>
    <xf numFmtId="0" fontId="38" fillId="0" borderId="0" xfId="56" applyFont="1" applyFill="1" applyBorder="1" applyAlignment="1">
      <alignment horizontal="center" vertical="center" wrapText="1"/>
      <protection/>
    </xf>
    <xf numFmtId="0" fontId="39" fillId="0" borderId="0" xfId="56" applyFont="1" applyFill="1" applyBorder="1" applyAlignment="1">
      <alignment vertical="center" wrapText="1"/>
      <protection/>
    </xf>
    <xf numFmtId="164" fontId="40" fillId="0" borderId="0" xfId="56" applyNumberFormat="1" applyFont="1" applyFill="1" applyBorder="1" applyAlignment="1">
      <alignment vertical="center"/>
      <protection/>
    </xf>
    <xf numFmtId="164" fontId="39" fillId="0" borderId="0" xfId="56" applyNumberFormat="1" applyFont="1" applyFill="1" applyBorder="1" applyAlignment="1">
      <alignment vertical="center"/>
      <protection/>
    </xf>
    <xf numFmtId="164" fontId="39" fillId="0" borderId="0" xfId="56" applyNumberFormat="1" applyFont="1" applyFill="1" applyBorder="1" applyAlignment="1">
      <alignment horizontal="center" vertical="center" wrapText="1"/>
      <protection/>
    </xf>
    <xf numFmtId="0" fontId="40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vertical="center"/>
      <protection/>
    </xf>
    <xf numFmtId="0" fontId="31" fillId="0" borderId="0" xfId="56" applyFont="1" applyFill="1" applyBorder="1" applyAlignment="1">
      <alignment vertical="center" wrapText="1"/>
      <protection/>
    </xf>
    <xf numFmtId="0" fontId="38" fillId="0" borderId="0" xfId="56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17" fillId="0" borderId="21" xfId="0" applyFont="1" applyFill="1" applyBorder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42" fillId="0" borderId="13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164" fontId="42" fillId="0" borderId="13" xfId="0" applyNumberFormat="1" applyFont="1" applyFill="1" applyBorder="1" applyAlignment="1">
      <alignment vertical="center" wrapText="1"/>
    </xf>
    <xf numFmtId="164" fontId="35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1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43" fillId="0" borderId="0" xfId="0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22" xfId="0" applyFont="1" applyFill="1" applyBorder="1" applyAlignment="1">
      <alignment wrapText="1"/>
    </xf>
    <xf numFmtId="3" fontId="20" fillId="0" borderId="11" xfId="0" applyNumberFormat="1" applyFont="1" applyFill="1" applyBorder="1" applyAlignment="1" applyProtection="1">
      <alignment horizontal="right"/>
      <protection locked="0"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wrapText="1"/>
    </xf>
    <xf numFmtId="0" fontId="19" fillId="0" borderId="13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35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3" fontId="20" fillId="0" borderId="15" xfId="0" applyNumberFormat="1" applyFont="1" applyFill="1" applyBorder="1" applyAlignment="1">
      <alignment/>
    </xf>
    <xf numFmtId="0" fontId="19" fillId="0" borderId="24" xfId="0" applyFont="1" applyFill="1" applyBorder="1" applyAlignment="1">
      <alignment wrapText="1"/>
    </xf>
    <xf numFmtId="3" fontId="19" fillId="0" borderId="25" xfId="0" applyNumberFormat="1" applyFont="1" applyFill="1" applyBorder="1" applyAlignment="1">
      <alignment/>
    </xf>
    <xf numFmtId="0" fontId="19" fillId="0" borderId="25" xfId="0" applyFont="1" applyFill="1" applyBorder="1" applyAlignment="1">
      <alignment wrapText="1"/>
    </xf>
    <xf numFmtId="3" fontId="20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56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2" fillId="0" borderId="0" xfId="56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55" fillId="0" borderId="0" xfId="56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6" fillId="0" borderId="14" xfId="56" applyFont="1" applyFill="1" applyBorder="1" applyAlignment="1">
      <alignment vertical="center"/>
      <protection/>
    </xf>
    <xf numFmtId="164" fontId="57" fillId="0" borderId="11" xfId="56" applyNumberFormat="1" applyFont="1" applyFill="1" applyBorder="1" applyAlignment="1">
      <alignment vertical="center"/>
      <protection/>
    </xf>
    <xf numFmtId="0" fontId="57" fillId="0" borderId="11" xfId="56" applyFont="1" applyFill="1" applyBorder="1" applyAlignment="1">
      <alignment vertical="center"/>
      <protection/>
    </xf>
    <xf numFmtId="164" fontId="57" fillId="0" borderId="32" xfId="56" applyNumberFormat="1" applyFont="1" applyFill="1" applyBorder="1" applyAlignment="1">
      <alignment vertical="center"/>
      <protection/>
    </xf>
    <xf numFmtId="164" fontId="57" fillId="0" borderId="14" xfId="56" applyNumberFormat="1" applyFont="1" applyFill="1" applyBorder="1" applyAlignment="1">
      <alignment vertical="center"/>
      <protection/>
    </xf>
    <xf numFmtId="0" fontId="57" fillId="0" borderId="14" xfId="56" applyFont="1" applyFill="1" applyBorder="1" applyAlignment="1">
      <alignment vertical="center"/>
      <protection/>
    </xf>
    <xf numFmtId="0" fontId="56" fillId="0" borderId="11" xfId="56" applyFont="1" applyFill="1" applyBorder="1" applyAlignment="1">
      <alignment vertical="center"/>
      <protection/>
    </xf>
    <xf numFmtId="0" fontId="20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shrinkToFit="1"/>
    </xf>
    <xf numFmtId="0" fontId="30" fillId="0" borderId="11" xfId="56" applyFont="1" applyFill="1" applyBorder="1" applyAlignment="1">
      <alignment horizontal="left" vertical="center"/>
      <protection/>
    </xf>
    <xf numFmtId="0" fontId="30" fillId="0" borderId="32" xfId="56" applyFont="1" applyFill="1" applyBorder="1" applyAlignment="1">
      <alignment vertical="center"/>
      <protection/>
    </xf>
    <xf numFmtId="0" fontId="30" fillId="0" borderId="14" xfId="56" applyFont="1" applyFill="1" applyBorder="1" applyAlignment="1">
      <alignment vertical="center"/>
      <protection/>
    </xf>
    <xf numFmtId="164" fontId="63" fillId="0" borderId="11" xfId="56" applyNumberFormat="1" applyFont="1" applyFill="1" applyBorder="1" applyAlignment="1">
      <alignment horizontal="right" vertical="center"/>
      <protection/>
    </xf>
    <xf numFmtId="164" fontId="30" fillId="0" borderId="14" xfId="56" applyNumberFormat="1" applyFont="1" applyFill="1" applyBorder="1" applyAlignment="1">
      <alignment vertical="center"/>
      <protection/>
    </xf>
    <xf numFmtId="0" fontId="65" fillId="0" borderId="11" xfId="56" applyFont="1" applyFill="1" applyBorder="1" applyAlignment="1">
      <alignment horizontal="left" vertical="top" shrinkToFit="1"/>
      <protection/>
    </xf>
    <xf numFmtId="0" fontId="65" fillId="0" borderId="14" xfId="56" applyFont="1" applyFill="1" applyBorder="1" applyAlignment="1">
      <alignment vertical="top"/>
      <protection/>
    </xf>
    <xf numFmtId="0" fontId="35" fillId="0" borderId="14" xfId="56" applyFont="1" applyFill="1" applyBorder="1" applyAlignment="1">
      <alignment vertical="center"/>
      <protection/>
    </xf>
    <xf numFmtId="0" fontId="35" fillId="0" borderId="11" xfId="56" applyFont="1" applyFill="1" applyBorder="1" applyAlignment="1">
      <alignment vertical="center"/>
      <protection/>
    </xf>
    <xf numFmtId="0" fontId="65" fillId="0" borderId="11" xfId="56" applyFont="1" applyFill="1" applyBorder="1" applyAlignment="1">
      <alignment vertical="center"/>
      <protection/>
    </xf>
    <xf numFmtId="164" fontId="65" fillId="0" borderId="14" xfId="56" applyNumberFormat="1" applyFont="1" applyFill="1" applyBorder="1" applyAlignment="1">
      <alignment vertical="center"/>
      <protection/>
    </xf>
    <xf numFmtId="164" fontId="65" fillId="0" borderId="11" xfId="56" applyNumberFormat="1" applyFont="1" applyFill="1" applyBorder="1" applyAlignment="1">
      <alignment vertical="center"/>
      <protection/>
    </xf>
    <xf numFmtId="0" fontId="68" fillId="0" borderId="11" xfId="56" applyFont="1" applyFill="1" applyBorder="1" applyAlignment="1">
      <alignment horizontal="left" vertical="center" wrapText="1"/>
      <protection/>
    </xf>
    <xf numFmtId="0" fontId="26" fillId="0" borderId="2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wrapText="1"/>
    </xf>
    <xf numFmtId="0" fontId="69" fillId="0" borderId="11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26" fillId="0" borderId="22" xfId="57" applyFont="1" applyFill="1" applyBorder="1" applyAlignment="1">
      <alignment wrapText="1"/>
      <protection/>
    </xf>
    <xf numFmtId="0" fontId="20" fillId="0" borderId="11" xfId="57" applyFont="1" applyFill="1" applyBorder="1" applyAlignment="1">
      <alignment/>
      <protection/>
    </xf>
    <xf numFmtId="0" fontId="19" fillId="0" borderId="25" xfId="57" applyFont="1" applyFill="1" applyBorder="1" applyAlignment="1">
      <alignment/>
      <protection/>
    </xf>
    <xf numFmtId="0" fontId="20" fillId="0" borderId="11" xfId="56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13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70" fillId="0" borderId="37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5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right" shrinkToFit="1"/>
    </xf>
    <xf numFmtId="0" fontId="0" fillId="0" borderId="11" xfId="0" applyFont="1" applyFill="1" applyBorder="1" applyAlignment="1">
      <alignment horizontal="right" shrinkToFi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14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justify" vertical="center"/>
    </xf>
    <xf numFmtId="0" fontId="17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 indent="8"/>
    </xf>
    <xf numFmtId="0" fontId="7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26" fillId="0" borderId="0" xfId="56" applyFont="1" applyBorder="1" applyAlignment="1">
      <alignment horizontal="center" vertical="center" wrapText="1"/>
      <protection/>
    </xf>
    <xf numFmtId="0" fontId="16" fillId="0" borderId="0" xfId="56" applyFont="1" applyFill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0" xfId="56" applyFont="1" applyFill="1" applyBorder="1" applyAlignment="1">
      <alignment horizontal="left" vertical="center" wrapText="1"/>
      <protection/>
    </xf>
    <xf numFmtId="0" fontId="48" fillId="0" borderId="0" xfId="56" applyFont="1" applyFill="1" applyBorder="1" applyAlignment="1">
      <alignment horizontal="center" vertical="center" wrapText="1"/>
      <protection/>
    </xf>
    <xf numFmtId="0" fontId="16" fillId="0" borderId="2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wrapText="1"/>
    </xf>
    <xf numFmtId="0" fontId="49" fillId="0" borderId="14" xfId="0" applyFont="1" applyFill="1" applyBorder="1" applyAlignment="1">
      <alignment horizontal="center" wrapText="1"/>
    </xf>
    <xf numFmtId="0" fontId="49" fillId="0" borderId="33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left" indent="8"/>
    </xf>
    <xf numFmtId="0" fontId="51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164" fontId="34" fillId="0" borderId="10" xfId="54" applyNumberFormat="1" applyFont="1" applyFill="1" applyBorder="1" applyAlignment="1">
      <alignment horizontal="left" vertical="center" wrapText="1"/>
      <protection/>
    </xf>
    <xf numFmtId="164" fontId="34" fillId="0" borderId="11" xfId="54" applyNumberFormat="1" applyFont="1" applyFill="1" applyBorder="1" applyAlignment="1">
      <alignment horizontal="left" vertical="center" wrapText="1"/>
      <protection/>
    </xf>
    <xf numFmtId="0" fontId="34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52" fillId="0" borderId="0" xfId="56" applyFont="1" applyFill="1" applyBorder="1" applyAlignment="1">
      <alignment horizontal="left" vertical="center" wrapText="1"/>
      <protection/>
    </xf>
    <xf numFmtId="0" fontId="53" fillId="0" borderId="0" xfId="56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wrapText="1"/>
    </xf>
    <xf numFmtId="0" fontId="54" fillId="0" borderId="14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164" fontId="19" fillId="0" borderId="11" xfId="54" applyNumberFormat="1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>
      <alignment/>
    </xf>
    <xf numFmtId="0" fontId="9" fillId="0" borderId="0" xfId="56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wrapText="1"/>
    </xf>
    <xf numFmtId="0" fontId="55" fillId="0" borderId="0" xfId="56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shrinkToFit="1"/>
    </xf>
    <xf numFmtId="0" fontId="9" fillId="0" borderId="0" xfId="57" applyFont="1" applyBorder="1" applyAlignment="1">
      <alignment horizontal="center" wrapText="1"/>
      <protection/>
    </xf>
    <xf numFmtId="0" fontId="16" fillId="0" borderId="0" xfId="57" applyFont="1" applyBorder="1" applyAlignment="1">
      <alignment horizontal="right" vertical="center"/>
      <protection/>
    </xf>
    <xf numFmtId="0" fontId="26" fillId="0" borderId="21" xfId="57" applyFont="1" applyFill="1" applyBorder="1" applyAlignment="1">
      <alignment wrapText="1"/>
      <protection/>
    </xf>
    <xf numFmtId="0" fontId="26" fillId="0" borderId="22" xfId="57" applyFont="1" applyFill="1" applyBorder="1" applyAlignment="1">
      <alignment/>
      <protection/>
    </xf>
    <xf numFmtId="0" fontId="26" fillId="0" borderId="22" xfId="57" applyFont="1" applyFill="1" applyBorder="1" applyAlignment="1">
      <alignment wrapText="1"/>
      <protection/>
    </xf>
    <xf numFmtId="0" fontId="20" fillId="0" borderId="13" xfId="57" applyFont="1" applyFill="1" applyBorder="1" applyAlignment="1">
      <alignment wrapText="1"/>
      <protection/>
    </xf>
    <xf numFmtId="0" fontId="20" fillId="0" borderId="11" xfId="57" applyFont="1" applyFill="1" applyBorder="1" applyAlignment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Border="1" applyAlignment="1">
      <alignment wrapText="1"/>
      <protection/>
    </xf>
    <xf numFmtId="0" fontId="52" fillId="0" borderId="24" xfId="57" applyFont="1" applyFill="1" applyBorder="1" applyAlignment="1">
      <alignment wrapText="1"/>
      <protection/>
    </xf>
    <xf numFmtId="0" fontId="20" fillId="0" borderId="25" xfId="57" applyFont="1" applyFill="1" applyBorder="1" applyAlignment="1">
      <alignment/>
      <protection/>
    </xf>
    <xf numFmtId="0" fontId="19" fillId="0" borderId="25" xfId="57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wrapText="1"/>
    </xf>
    <xf numFmtId="0" fontId="17" fillId="0" borderId="14" xfId="56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97ûrlap" xfId="54"/>
    <cellStyle name="Normal_KARSZJ3" xfId="55"/>
    <cellStyle name="Normál_Munka1" xfId="56"/>
    <cellStyle name="Normál_Munka1_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ht="34.5" customHeight="1">
      <c r="C1" s="2" t="s">
        <v>450</v>
      </c>
    </row>
    <row r="2" spans="2:3" ht="36.75" customHeight="1">
      <c r="B2" s="343" t="s">
        <v>0</v>
      </c>
      <c r="C2" s="343"/>
    </row>
    <row r="3" spans="2:3" ht="47.25" customHeight="1">
      <c r="B3" s="3" t="s">
        <v>1</v>
      </c>
      <c r="C3" s="4" t="s">
        <v>2</v>
      </c>
    </row>
    <row r="4" spans="2:3" ht="28.5" customHeight="1">
      <c r="B4" s="5"/>
      <c r="C4" s="5"/>
    </row>
    <row r="5" spans="2:3" ht="28.5" customHeight="1">
      <c r="B5" s="6"/>
      <c r="C5" s="7"/>
    </row>
    <row r="6" spans="2:3" ht="43.5" customHeight="1">
      <c r="B6" s="8"/>
      <c r="C6" s="9"/>
    </row>
    <row r="7" spans="2:3" ht="32.25" customHeight="1">
      <c r="B7" s="8" t="s">
        <v>3</v>
      </c>
      <c r="C7" s="10" t="s">
        <v>3</v>
      </c>
    </row>
  </sheetData>
  <sheetProtection selectLockedCells="1" selectUnlockedCells="1"/>
  <mergeCells count="1">
    <mergeCell ref="B2:C2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69.28125" style="83" customWidth="1"/>
    <col min="2" max="3" width="12.28125" style="83" customWidth="1"/>
  </cols>
  <sheetData>
    <row r="1" spans="1:3" ht="41.25" customHeight="1">
      <c r="A1" s="396" t="s">
        <v>334</v>
      </c>
      <c r="B1" s="396"/>
      <c r="C1" s="275"/>
    </row>
    <row r="2" spans="1:3" ht="12.75">
      <c r="A2" s="282"/>
      <c r="B2" s="283"/>
      <c r="C2" s="283"/>
    </row>
    <row r="3" spans="1:3" ht="12.75">
      <c r="A3" s="362" t="s">
        <v>460</v>
      </c>
      <c r="B3" s="362" t="s">
        <v>335</v>
      </c>
      <c r="C3" s="362"/>
    </row>
    <row r="4" spans="1:3" ht="23.25" customHeight="1">
      <c r="A4" s="284" t="s">
        <v>5</v>
      </c>
      <c r="B4" s="397" t="s">
        <v>336</v>
      </c>
      <c r="C4" s="397"/>
    </row>
    <row r="5" spans="1:3" ht="15" customHeight="1">
      <c r="A5" s="284"/>
      <c r="B5" s="285" t="s">
        <v>51</v>
      </c>
      <c r="C5" s="131" t="s">
        <v>337</v>
      </c>
    </row>
    <row r="6" spans="1:53" ht="29.25" customHeight="1">
      <c r="A6" s="286" t="s">
        <v>26</v>
      </c>
      <c r="B6" s="287"/>
      <c r="C6" s="287"/>
      <c r="D6" s="85"/>
      <c r="E6" s="85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24.75" customHeight="1">
      <c r="A7" s="288" t="s">
        <v>338</v>
      </c>
      <c r="B7" s="289">
        <v>5910</v>
      </c>
      <c r="C7" s="287">
        <v>5910</v>
      </c>
      <c r="D7" s="85"/>
      <c r="E7" s="85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ht="24" customHeight="1">
      <c r="A8" s="288" t="s">
        <v>339</v>
      </c>
      <c r="B8" s="290"/>
      <c r="C8" s="287"/>
      <c r="D8" s="85"/>
      <c r="E8" s="85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ht="24" customHeight="1">
      <c r="A9" s="288" t="s">
        <v>340</v>
      </c>
      <c r="B9" s="290"/>
      <c r="C9" s="287"/>
      <c r="D9" s="85"/>
      <c r="E9" s="85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ht="27" customHeight="1">
      <c r="A10" s="288" t="s">
        <v>341</v>
      </c>
      <c r="B10" s="290"/>
      <c r="C10" s="287"/>
      <c r="D10" s="85"/>
      <c r="E10" s="85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ht="26.25" customHeight="1">
      <c r="A11" s="288" t="s">
        <v>342</v>
      </c>
      <c r="B11" s="290"/>
      <c r="C11" s="287"/>
      <c r="D11" s="85"/>
      <c r="E11" s="85"/>
      <c r="F11" s="8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ht="26.25" customHeight="1">
      <c r="A12" s="288" t="s">
        <v>343</v>
      </c>
      <c r="B12" s="290"/>
      <c r="C12" s="287"/>
      <c r="D12" s="85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ht="24.75" customHeight="1">
      <c r="A13" s="288" t="s">
        <v>344</v>
      </c>
      <c r="B13" s="290">
        <v>18581</v>
      </c>
      <c r="C13" s="287">
        <v>18581</v>
      </c>
      <c r="D13" s="85"/>
      <c r="E13" s="85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53" ht="27" customHeight="1">
      <c r="A14" s="288" t="s">
        <v>345</v>
      </c>
      <c r="B14" s="291"/>
      <c r="C14" s="288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32.25" customHeight="1">
      <c r="A15" s="292" t="s">
        <v>346</v>
      </c>
      <c r="B15" s="290">
        <f>SUM(B7:B13)</f>
        <v>24491</v>
      </c>
      <c r="C15" s="287">
        <v>24491</v>
      </c>
      <c r="D15" s="85"/>
      <c r="E15" s="85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ht="28.5" customHeight="1">
      <c r="A16" s="292" t="s">
        <v>28</v>
      </c>
      <c r="B16" s="293">
        <v>0</v>
      </c>
      <c r="C16" s="146">
        <v>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ht="12.75">
      <c r="A17" s="294"/>
      <c r="B17" s="294"/>
      <c r="C17" s="29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ht="12.75">
      <c r="A18" s="294"/>
      <c r="B18" s="294"/>
      <c r="C18" s="29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ht="12.75">
      <c r="A19" s="294"/>
      <c r="B19" s="294"/>
      <c r="C19" s="29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2.75">
      <c r="A20" s="294"/>
      <c r="B20" s="294"/>
      <c r="C20" s="29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ht="12.75">
      <c r="A21" s="294"/>
      <c r="B21" s="294"/>
      <c r="C21" s="29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12.75">
      <c r="A22" s="294"/>
      <c r="B22" s="294"/>
      <c r="C22" s="29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ht="12.75">
      <c r="A23" s="294"/>
      <c r="B23" s="294"/>
      <c r="C23" s="29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ht="12.75">
      <c r="A24" s="294"/>
      <c r="B24" s="294"/>
      <c r="C24" s="29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ht="12.75">
      <c r="A25" s="294"/>
      <c r="B25" s="294"/>
      <c r="C25" s="29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ht="12.75">
      <c r="A26" s="294"/>
      <c r="B26" s="294"/>
      <c r="C26" s="29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12.75">
      <c r="A27" s="294"/>
      <c r="B27" s="294"/>
      <c r="C27" s="29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ht="12.75">
      <c r="A28" s="294"/>
      <c r="B28" s="294"/>
      <c r="C28" s="29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2.75">
      <c r="A29" s="294"/>
      <c r="B29" s="294"/>
      <c r="C29" s="29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2.75">
      <c r="A30" s="294"/>
      <c r="B30" s="294"/>
      <c r="C30" s="29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2.75">
      <c r="A31" s="294"/>
      <c r="B31" s="294"/>
      <c r="C31" s="29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12.75">
      <c r="A32" s="294"/>
      <c r="B32" s="294"/>
      <c r="C32" s="29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ht="12.75">
      <c r="A33" s="294"/>
      <c r="B33" s="294"/>
      <c r="C33" s="29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ht="12.75">
      <c r="A34" s="294"/>
      <c r="B34" s="294"/>
      <c r="C34" s="29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ht="12.75">
      <c r="A35" s="294"/>
      <c r="B35" s="294"/>
      <c r="C35" s="29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ht="12.75">
      <c r="A36" s="294"/>
      <c r="B36" s="294"/>
      <c r="C36" s="29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ht="12.75">
      <c r="A37" s="294"/>
      <c r="B37" s="294"/>
      <c r="C37" s="29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ht="12.75">
      <c r="A38" s="294"/>
      <c r="B38" s="294"/>
      <c r="C38" s="29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12.75">
      <c r="A39" s="294"/>
      <c r="B39" s="294"/>
      <c r="C39" s="29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ht="12.75">
      <c r="A40" s="294"/>
      <c r="B40" s="294"/>
      <c r="C40" s="29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</sheetData>
  <sheetProtection selectLockedCells="1" selectUnlockedCells="1"/>
  <mergeCells count="3">
    <mergeCell ref="A1:B1"/>
    <mergeCell ref="A3:C3"/>
    <mergeCell ref="B4:C4"/>
  </mergeCells>
  <printOptions headings="1"/>
  <pageMargins left="0.5902777777777778" right="0.39375" top="0.9840277777777777" bottom="0.9840277777777777" header="0.5118055555555555" footer="0.511805555555555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1.00390625" style="83" customWidth="1"/>
    <col min="2" max="3" width="16.8515625" style="83" customWidth="1"/>
  </cols>
  <sheetData>
    <row r="1" spans="1:7" ht="47.25" customHeight="1">
      <c r="A1" s="396" t="s">
        <v>347</v>
      </c>
      <c r="B1" s="396"/>
      <c r="C1" s="396"/>
      <c r="D1" s="88"/>
      <c r="E1" s="88"/>
      <c r="F1" s="88"/>
      <c r="G1" s="88"/>
    </row>
    <row r="2" spans="1:20" ht="12.75">
      <c r="A2" s="398"/>
      <c r="B2" s="398"/>
      <c r="C2" s="398"/>
      <c r="D2" s="84"/>
      <c r="E2" s="84"/>
      <c r="F2" s="84"/>
      <c r="G2" s="8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399" t="s">
        <v>461</v>
      </c>
      <c r="B3" s="399" t="s">
        <v>348</v>
      </c>
      <c r="C3" s="399"/>
      <c r="D3" s="84"/>
      <c r="E3" s="84"/>
      <c r="F3" s="84"/>
      <c r="G3" s="8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7" customHeight="1">
      <c r="A4" s="295" t="s">
        <v>349</v>
      </c>
      <c r="B4" s="400" t="s">
        <v>336</v>
      </c>
      <c r="C4" s="400"/>
      <c r="D4" s="84"/>
      <c r="E4" s="84"/>
      <c r="F4" s="84"/>
      <c r="G4" s="8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" customHeight="1">
      <c r="A5" s="295"/>
      <c r="B5" s="296" t="s">
        <v>51</v>
      </c>
      <c r="C5" s="296" t="s">
        <v>337</v>
      </c>
      <c r="D5" s="84"/>
      <c r="E5" s="84"/>
      <c r="F5" s="84"/>
      <c r="G5" s="8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24.75" customHeight="1">
      <c r="A6" s="297" t="s">
        <v>350</v>
      </c>
      <c r="B6" s="298">
        <v>0</v>
      </c>
      <c r="C6" s="204">
        <v>399</v>
      </c>
      <c r="D6" s="89"/>
      <c r="E6" s="89"/>
      <c r="F6" s="89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18" customHeight="1">
      <c r="A7" s="297" t="s">
        <v>351</v>
      </c>
      <c r="B7" s="299">
        <v>0</v>
      </c>
      <c r="C7" s="204">
        <v>277</v>
      </c>
      <c r="D7" s="91"/>
      <c r="E7" s="91"/>
      <c r="F7" s="91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18.75" customHeight="1">
      <c r="A8" s="297" t="s">
        <v>352</v>
      </c>
      <c r="B8" s="299">
        <v>353</v>
      </c>
      <c r="C8" s="204">
        <v>746</v>
      </c>
      <c r="D8" s="91"/>
      <c r="E8" s="91"/>
      <c r="F8" s="91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8.75" customHeight="1">
      <c r="A9" s="204" t="s">
        <v>353</v>
      </c>
      <c r="B9" s="98">
        <v>30</v>
      </c>
      <c r="C9" s="300">
        <v>30</v>
      </c>
      <c r="D9" s="93"/>
      <c r="E9" s="93"/>
      <c r="F9" s="94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18.75" customHeight="1">
      <c r="A10" s="297" t="s">
        <v>354</v>
      </c>
      <c r="B10" s="299">
        <v>41</v>
      </c>
      <c r="C10" s="204">
        <v>447</v>
      </c>
      <c r="D10" s="91"/>
      <c r="E10" s="91"/>
      <c r="F10" s="91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19.5" customHeight="1">
      <c r="A11" s="297" t="s">
        <v>355</v>
      </c>
      <c r="B11" s="299">
        <v>300</v>
      </c>
      <c r="C11" s="204">
        <v>0</v>
      </c>
      <c r="D11" s="91"/>
      <c r="E11" s="91"/>
      <c r="F11" s="91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8.75" customHeight="1">
      <c r="A12" s="297" t="s">
        <v>356</v>
      </c>
      <c r="B12" s="299">
        <v>30</v>
      </c>
      <c r="C12" s="204">
        <v>30</v>
      </c>
      <c r="D12" s="91"/>
      <c r="E12" s="91"/>
      <c r="F12" s="91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spans="1:20" ht="21" customHeight="1">
      <c r="A13" s="97" t="s">
        <v>357</v>
      </c>
      <c r="B13" s="98"/>
      <c r="C13" s="99">
        <v>0</v>
      </c>
      <c r="D13" s="93"/>
      <c r="E13" s="93"/>
      <c r="F13" s="94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19.5" customHeight="1">
      <c r="A14" s="204" t="s">
        <v>358</v>
      </c>
      <c r="B14" s="301">
        <v>140</v>
      </c>
      <c r="C14" s="21">
        <v>470</v>
      </c>
      <c r="D14" s="93"/>
      <c r="E14" s="93"/>
      <c r="F14" s="94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ht="18.75" customHeight="1">
      <c r="A15" s="204" t="s">
        <v>359</v>
      </c>
      <c r="B15" s="98">
        <v>329</v>
      </c>
      <c r="C15" s="99">
        <v>354</v>
      </c>
      <c r="D15" s="93"/>
      <c r="E15" s="93"/>
      <c r="F15" s="94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18.75" customHeight="1">
      <c r="A16" s="97" t="s">
        <v>360</v>
      </c>
      <c r="B16" s="98">
        <v>150</v>
      </c>
      <c r="C16" s="99">
        <v>150</v>
      </c>
      <c r="D16" s="93"/>
      <c r="E16" s="93"/>
      <c r="F16" s="94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ht="18.75" customHeight="1">
      <c r="A17" s="97" t="s">
        <v>361</v>
      </c>
      <c r="B17" s="98">
        <v>75</v>
      </c>
      <c r="C17" s="99">
        <v>0</v>
      </c>
      <c r="D17" s="100"/>
      <c r="E17" s="100"/>
      <c r="F17" s="101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18" customHeight="1">
      <c r="A18" s="104" t="s">
        <v>362</v>
      </c>
      <c r="B18" s="105"/>
      <c r="C18" s="97"/>
      <c r="D18" s="106"/>
      <c r="E18" s="106"/>
      <c r="F18" s="106"/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1:20" ht="19.5" customHeight="1">
      <c r="A19" s="108" t="s">
        <v>363</v>
      </c>
      <c r="B19" s="105">
        <v>50</v>
      </c>
      <c r="C19" s="97">
        <v>50</v>
      </c>
      <c r="D19" s="106"/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9.5" customHeight="1">
      <c r="A20" s="97" t="s">
        <v>364</v>
      </c>
      <c r="B20" s="98"/>
      <c r="C20" s="99">
        <v>212</v>
      </c>
      <c r="D20" s="93"/>
      <c r="E20" s="93"/>
      <c r="F20" s="94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19.5" customHeight="1">
      <c r="A21" s="108" t="s">
        <v>365</v>
      </c>
      <c r="B21" s="105">
        <v>1458</v>
      </c>
      <c r="C21" s="97">
        <v>1963</v>
      </c>
      <c r="D21" s="109"/>
      <c r="E21" s="109"/>
      <c r="F21" s="109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24" customHeight="1">
      <c r="A22" s="302" t="s">
        <v>366</v>
      </c>
      <c r="B22" s="303">
        <f>SUM(B6:B21)</f>
        <v>2956</v>
      </c>
      <c r="C22" s="303">
        <f>SUM(C6:C21)</f>
        <v>5128</v>
      </c>
      <c r="D22" s="111"/>
      <c r="E22" s="111"/>
      <c r="F22" s="11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ht="19.5" customHeight="1">
      <c r="A23" s="97" t="s">
        <v>367</v>
      </c>
      <c r="B23" s="98"/>
      <c r="C23" s="99"/>
      <c r="D23" s="93"/>
      <c r="E23" s="93"/>
      <c r="F23" s="94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ht="18.75" customHeight="1">
      <c r="A24" s="113" t="s">
        <v>368</v>
      </c>
      <c r="B24" s="105"/>
      <c r="C24" s="97"/>
      <c r="D24" s="106"/>
      <c r="E24" s="106"/>
      <c r="F24" s="106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  <row r="25" spans="1:20" ht="19.5" customHeight="1">
      <c r="A25" s="97" t="s">
        <v>360</v>
      </c>
      <c r="B25" s="98"/>
      <c r="C25" s="99"/>
      <c r="D25" s="93"/>
      <c r="E25" s="93"/>
      <c r="F25" s="94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ht="20.25" customHeight="1">
      <c r="A26" s="97" t="s">
        <v>361</v>
      </c>
      <c r="B26" s="98"/>
      <c r="C26" s="99"/>
      <c r="D26" s="93"/>
      <c r="E26" s="93"/>
      <c r="F26" s="94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ht="19.5" customHeight="1">
      <c r="A27" s="97" t="s">
        <v>369</v>
      </c>
      <c r="B27" s="98">
        <v>120</v>
      </c>
      <c r="C27" s="99">
        <v>120</v>
      </c>
      <c r="D27" s="93"/>
      <c r="E27" s="93"/>
      <c r="F27" s="94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ht="19.5" customHeight="1">
      <c r="A28" s="97" t="s">
        <v>370</v>
      </c>
      <c r="B28" s="98">
        <v>50</v>
      </c>
      <c r="C28" s="99">
        <v>50</v>
      </c>
      <c r="D28" s="93"/>
      <c r="E28" s="93"/>
      <c r="F28" s="94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ht="18.75" customHeight="1">
      <c r="A29" s="108" t="s">
        <v>371</v>
      </c>
      <c r="B29" s="304"/>
      <c r="C29" s="305"/>
      <c r="D29" s="114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ht="18.75" customHeight="1">
      <c r="A30" s="97" t="s">
        <v>372</v>
      </c>
      <c r="B30" s="98"/>
      <c r="C30" s="99"/>
      <c r="D30" s="93"/>
      <c r="E30" s="93"/>
      <c r="F30" s="94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ht="18.75" customHeight="1">
      <c r="A31" s="97" t="s">
        <v>373</v>
      </c>
      <c r="B31" s="98"/>
      <c r="C31" s="99"/>
      <c r="D31" s="93"/>
      <c r="E31" s="93"/>
      <c r="F31" s="94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ht="21" customHeight="1">
      <c r="A32" s="108" t="s">
        <v>374</v>
      </c>
      <c r="B32" s="105"/>
      <c r="C32" s="97"/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ht="24.75" customHeight="1">
      <c r="A33" s="306" t="s">
        <v>375</v>
      </c>
      <c r="B33" s="307">
        <f>SUM(B23:B32)</f>
        <v>170</v>
      </c>
      <c r="C33" s="308">
        <v>170</v>
      </c>
      <c r="D33" s="93"/>
      <c r="E33" s="93"/>
      <c r="F33" s="94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ht="26.25" customHeight="1">
      <c r="A34" s="306" t="s">
        <v>376</v>
      </c>
      <c r="B34" s="98"/>
      <c r="C34" s="99"/>
      <c r="D34" s="93"/>
      <c r="E34" s="93"/>
      <c r="F34" s="94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ht="40.5" customHeight="1">
      <c r="A35" s="309" t="s">
        <v>377</v>
      </c>
      <c r="B35" s="307">
        <f>SUM(B34,B33,B22)</f>
        <v>3126</v>
      </c>
      <c r="C35" s="308">
        <v>5298</v>
      </c>
      <c r="D35" s="116"/>
      <c r="E35" s="116"/>
      <c r="F35" s="116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ht="12.75">
      <c r="A36" s="283"/>
      <c r="B36" s="283"/>
      <c r="C36" s="283"/>
      <c r="D36" s="84"/>
      <c r="E36" s="84"/>
      <c r="F36" s="84"/>
      <c r="G36" s="8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283"/>
      <c r="B37" s="283"/>
      <c r="C37" s="283"/>
      <c r="D37" s="84"/>
      <c r="E37" s="84"/>
      <c r="F37" s="84"/>
      <c r="G37" s="8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283"/>
      <c r="B38" s="283"/>
      <c r="C38" s="283"/>
      <c r="D38" s="84"/>
      <c r="E38" s="84"/>
      <c r="F38" s="84"/>
      <c r="G38" s="8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283"/>
      <c r="B39" s="283"/>
      <c r="C39" s="283"/>
      <c r="D39" s="84"/>
      <c r="E39" s="84"/>
      <c r="F39" s="84"/>
      <c r="G39" s="8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283"/>
      <c r="B40" s="283"/>
      <c r="C40" s="283"/>
      <c r="D40" s="84"/>
      <c r="E40" s="84"/>
      <c r="F40" s="84"/>
      <c r="G40" s="8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283"/>
      <c r="B41" s="283"/>
      <c r="C41" s="283"/>
      <c r="D41" s="84"/>
      <c r="E41" s="84"/>
      <c r="F41" s="84"/>
      <c r="G41" s="8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283"/>
      <c r="B42" s="283"/>
      <c r="C42" s="283"/>
      <c r="D42" s="84"/>
      <c r="E42" s="84"/>
      <c r="F42" s="84"/>
      <c r="G42" s="8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283"/>
      <c r="B43" s="283"/>
      <c r="C43" s="283"/>
      <c r="D43" s="84"/>
      <c r="E43" s="84"/>
      <c r="F43" s="84"/>
      <c r="G43" s="8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283"/>
      <c r="B44" s="283"/>
      <c r="C44" s="283"/>
      <c r="D44" s="84"/>
      <c r="E44" s="84"/>
      <c r="F44" s="84"/>
      <c r="G44" s="8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283"/>
      <c r="B45" s="283"/>
      <c r="C45" s="283"/>
      <c r="D45" s="84"/>
      <c r="E45" s="84"/>
      <c r="F45" s="84"/>
      <c r="G45" s="8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283"/>
      <c r="B46" s="283"/>
      <c r="C46" s="283"/>
      <c r="D46" s="84"/>
      <c r="E46" s="84"/>
      <c r="F46" s="84"/>
      <c r="G46" s="8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283"/>
      <c r="B47" s="283"/>
      <c r="C47" s="283"/>
      <c r="D47" s="84"/>
      <c r="E47" s="84"/>
      <c r="F47" s="84"/>
      <c r="G47" s="8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283"/>
      <c r="B48" s="283"/>
      <c r="C48" s="283"/>
      <c r="D48" s="84"/>
      <c r="E48" s="84"/>
      <c r="F48" s="84"/>
      <c r="G48" s="8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283"/>
      <c r="B49" s="283"/>
      <c r="C49" s="283"/>
      <c r="D49" s="84"/>
      <c r="E49" s="84"/>
      <c r="F49" s="84"/>
      <c r="G49" s="8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283"/>
      <c r="B50" s="283"/>
      <c r="C50" s="283"/>
      <c r="D50" s="84"/>
      <c r="E50" s="84"/>
      <c r="F50" s="84"/>
      <c r="G50" s="8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283"/>
      <c r="B51" s="283"/>
      <c r="C51" s="283"/>
      <c r="D51" s="84"/>
      <c r="E51" s="84"/>
      <c r="F51" s="84"/>
      <c r="G51" s="8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283"/>
      <c r="B52" s="283"/>
      <c r="C52" s="283"/>
      <c r="D52" s="84"/>
      <c r="E52" s="84"/>
      <c r="F52" s="84"/>
      <c r="G52" s="8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283"/>
      <c r="B53" s="283"/>
      <c r="C53" s="283"/>
      <c r="D53" s="84"/>
      <c r="E53" s="84"/>
      <c r="F53" s="84"/>
      <c r="G53" s="8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283"/>
      <c r="B54" s="283"/>
      <c r="C54" s="283"/>
      <c r="D54" s="84"/>
      <c r="E54" s="84"/>
      <c r="F54" s="84"/>
      <c r="G54" s="8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283"/>
      <c r="B55" s="283"/>
      <c r="C55" s="283"/>
      <c r="D55" s="84"/>
      <c r="E55" s="84"/>
      <c r="F55" s="84"/>
      <c r="G55" s="8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283"/>
      <c r="B56" s="283"/>
      <c r="C56" s="283"/>
      <c r="D56" s="84"/>
      <c r="E56" s="84"/>
      <c r="F56" s="84"/>
      <c r="G56" s="8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294"/>
      <c r="B57" s="294"/>
      <c r="C57" s="29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294"/>
      <c r="B58" s="294"/>
      <c r="C58" s="29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294"/>
      <c r="B59" s="294"/>
      <c r="C59" s="29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294"/>
      <c r="B60" s="294"/>
      <c r="C60" s="29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294"/>
      <c r="B61" s="294"/>
      <c r="C61" s="29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</sheetData>
  <sheetProtection selectLockedCells="1" selectUnlockedCells="1"/>
  <mergeCells count="4">
    <mergeCell ref="A1:C1"/>
    <mergeCell ref="A2:C2"/>
    <mergeCell ref="A3:C3"/>
    <mergeCell ref="B4:C4"/>
  </mergeCells>
  <printOptions headings="1"/>
  <pageMargins left="0.85" right="0.19027777777777777" top="0.5902777777777778" bottom="0.5902777777777778" header="0.5118055555555555" footer="0.5118055555555555"/>
  <pageSetup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1.140625" style="83" customWidth="1"/>
    <col min="2" max="2" width="14.57421875" style="83" customWidth="1"/>
    <col min="3" max="3" width="13.00390625" style="83" customWidth="1"/>
    <col min="4" max="7" width="0" style="0" hidden="1" customWidth="1"/>
  </cols>
  <sheetData>
    <row r="1" spans="1:9" ht="56.25" customHeight="1">
      <c r="A1" s="365" t="s">
        <v>378</v>
      </c>
      <c r="B1" s="365"/>
      <c r="C1" s="365"/>
      <c r="D1" s="365"/>
      <c r="E1" s="365"/>
      <c r="F1" s="365"/>
      <c r="G1" s="365"/>
      <c r="H1" s="365"/>
      <c r="I1" s="365"/>
    </row>
    <row r="2" spans="1:7" ht="12.75">
      <c r="A2" s="368" t="s">
        <v>462</v>
      </c>
      <c r="B2" s="368"/>
      <c r="C2" s="368"/>
      <c r="D2" s="368"/>
      <c r="G2" s="25" t="s">
        <v>379</v>
      </c>
    </row>
    <row r="3" spans="1:7" ht="24">
      <c r="A3" s="154" t="s">
        <v>5</v>
      </c>
      <c r="B3" s="310" t="s">
        <v>51</v>
      </c>
      <c r="C3" s="310" t="s">
        <v>210</v>
      </c>
      <c r="D3" s="118" t="s">
        <v>380</v>
      </c>
      <c r="E3" s="28"/>
      <c r="F3" s="28"/>
      <c r="G3" s="28" t="s">
        <v>81</v>
      </c>
    </row>
    <row r="4" spans="1:7" ht="12.75" customHeight="1" hidden="1">
      <c r="A4" s="311" t="s">
        <v>381</v>
      </c>
      <c r="B4" s="312"/>
      <c r="C4" s="312"/>
      <c r="D4" s="118"/>
      <c r="E4" s="28"/>
      <c r="F4" s="28"/>
      <c r="G4" s="28"/>
    </row>
    <row r="5" spans="1:7" ht="12.75" customHeight="1" hidden="1">
      <c r="A5" s="311" t="s">
        <v>382</v>
      </c>
      <c r="B5" s="312"/>
      <c r="C5" s="312"/>
      <c r="D5" s="118"/>
      <c r="E5" s="28"/>
      <c r="F5" s="28"/>
      <c r="G5" s="28"/>
    </row>
    <row r="6" spans="1:7" ht="12.75" customHeight="1" hidden="1">
      <c r="A6" s="311" t="s">
        <v>383</v>
      </c>
      <c r="B6" s="312"/>
      <c r="C6" s="312"/>
      <c r="D6" s="118"/>
      <c r="E6" s="28"/>
      <c r="F6" s="28"/>
      <c r="G6" s="28"/>
    </row>
    <row r="7" spans="1:7" ht="12.75" customHeight="1" hidden="1">
      <c r="A7" s="311" t="s">
        <v>384</v>
      </c>
      <c r="B7" s="312"/>
      <c r="C7" s="312"/>
      <c r="D7" s="118"/>
      <c r="E7" s="28"/>
      <c r="F7" s="28"/>
      <c r="G7" s="28"/>
    </row>
    <row r="8" spans="1:7" ht="12.75" customHeight="1" hidden="1">
      <c r="A8" s="311" t="s">
        <v>385</v>
      </c>
      <c r="B8" s="312"/>
      <c r="C8" s="312"/>
      <c r="D8" s="118"/>
      <c r="E8" s="28"/>
      <c r="F8" s="28"/>
      <c r="G8" s="28"/>
    </row>
    <row r="9" spans="1:7" ht="31.5" customHeight="1">
      <c r="A9" s="313" t="s">
        <v>386</v>
      </c>
      <c r="B9" s="145">
        <v>500</v>
      </c>
      <c r="C9" s="78">
        <v>660</v>
      </c>
      <c r="D9" s="31"/>
      <c r="E9" s="19"/>
      <c r="F9" s="19"/>
      <c r="G9" s="19"/>
    </row>
    <row r="10" spans="1:7" ht="30" customHeight="1">
      <c r="A10" s="191" t="s">
        <v>387</v>
      </c>
      <c r="B10" s="147"/>
      <c r="C10" s="43"/>
      <c r="D10" s="31"/>
      <c r="E10" s="19"/>
      <c r="F10" s="19"/>
      <c r="G10" s="19"/>
    </row>
    <row r="11" spans="1:7" ht="19.5" customHeight="1">
      <c r="A11" s="314"/>
      <c r="B11" s="147"/>
      <c r="C11" s="79"/>
      <c r="D11" s="31"/>
      <c r="E11" s="19"/>
      <c r="F11" s="19"/>
      <c r="G11" s="19"/>
    </row>
    <row r="12" spans="1:7" ht="18.75" customHeight="1">
      <c r="A12" s="314" t="s">
        <v>388</v>
      </c>
      <c r="B12" s="147"/>
      <c r="C12" s="79"/>
      <c r="D12" s="31"/>
      <c r="E12" s="19"/>
      <c r="F12" s="19"/>
      <c r="G12" s="19"/>
    </row>
    <row r="13" spans="1:7" ht="27" customHeight="1">
      <c r="A13" s="191" t="s">
        <v>389</v>
      </c>
      <c r="B13" s="147"/>
      <c r="C13" s="43"/>
      <c r="D13" s="31"/>
      <c r="E13" s="19"/>
      <c r="F13" s="19"/>
      <c r="G13" s="19"/>
    </row>
    <row r="14" spans="1:7" ht="18" customHeight="1">
      <c r="A14" s="315" t="s">
        <v>390</v>
      </c>
      <c r="B14" s="145">
        <v>500</v>
      </c>
      <c r="C14" s="79">
        <v>660</v>
      </c>
      <c r="D14" s="31"/>
      <c r="E14" s="19"/>
      <c r="F14" s="19"/>
      <c r="G14" s="19"/>
    </row>
    <row r="15" spans="1:7" ht="29.25" customHeight="1">
      <c r="A15" s="191" t="s">
        <v>391</v>
      </c>
      <c r="B15" s="147"/>
      <c r="C15" s="43"/>
      <c r="D15" s="31"/>
      <c r="E15" s="19"/>
      <c r="F15" s="19"/>
      <c r="G15" s="19"/>
    </row>
    <row r="16" spans="1:7" ht="33" customHeight="1">
      <c r="A16" s="191" t="s">
        <v>392</v>
      </c>
      <c r="B16" s="147"/>
      <c r="C16" s="43"/>
      <c r="D16" s="31"/>
      <c r="E16" s="19"/>
      <c r="F16" s="19"/>
      <c r="G16" s="19"/>
    </row>
    <row r="17" spans="1:7" ht="27.75" customHeight="1">
      <c r="A17" s="315" t="s">
        <v>393</v>
      </c>
      <c r="B17" s="147">
        <f>SUM(B15:B16)</f>
        <v>0</v>
      </c>
      <c r="C17" s="316">
        <v>0</v>
      </c>
      <c r="D17" s="31"/>
      <c r="E17" s="19"/>
      <c r="F17" s="19"/>
      <c r="G17" s="19"/>
    </row>
    <row r="18" spans="1:7" ht="21" customHeight="1">
      <c r="A18" s="191" t="s">
        <v>394</v>
      </c>
      <c r="B18" s="147"/>
      <c r="C18" s="43"/>
      <c r="D18" s="31"/>
      <c r="E18" s="19"/>
      <c r="F18" s="19"/>
      <c r="G18" s="19"/>
    </row>
    <row r="19" spans="1:7" ht="21" customHeight="1">
      <c r="A19" s="191" t="s">
        <v>395</v>
      </c>
      <c r="B19" s="147"/>
      <c r="C19" s="43"/>
      <c r="D19" s="31"/>
      <c r="E19" s="19"/>
      <c r="F19" s="19"/>
      <c r="G19" s="19"/>
    </row>
    <row r="20" spans="1:7" ht="19.5" customHeight="1">
      <c r="A20" s="191" t="s">
        <v>396</v>
      </c>
      <c r="B20" s="147"/>
      <c r="C20" s="43"/>
      <c r="D20" s="31"/>
      <c r="E20" s="19"/>
      <c r="F20" s="19"/>
      <c r="G20" s="19"/>
    </row>
    <row r="21" spans="1:7" ht="21.75" customHeight="1">
      <c r="A21" s="191" t="s">
        <v>397</v>
      </c>
      <c r="B21" s="147"/>
      <c r="C21" s="43"/>
      <c r="D21" s="31"/>
      <c r="E21" s="19"/>
      <c r="F21" s="19"/>
      <c r="G21" s="19"/>
    </row>
    <row r="22" spans="1:7" ht="12.75">
      <c r="A22" s="191" t="s">
        <v>398</v>
      </c>
      <c r="B22" s="147">
        <v>11304</v>
      </c>
      <c r="C22" s="43">
        <v>10788</v>
      </c>
      <c r="D22" s="31"/>
      <c r="E22" s="19"/>
      <c r="F22" s="19"/>
      <c r="G22" s="19"/>
    </row>
    <row r="23" spans="1:7" ht="18.75" customHeight="1">
      <c r="A23" s="191" t="s">
        <v>399</v>
      </c>
      <c r="B23" s="147"/>
      <c r="C23" s="43"/>
      <c r="D23" s="31"/>
      <c r="E23" s="19"/>
      <c r="F23" s="19"/>
      <c r="G23" s="19"/>
    </row>
    <row r="24" spans="1:7" ht="12.75">
      <c r="A24" s="191" t="s">
        <v>400</v>
      </c>
      <c r="B24" s="147"/>
      <c r="C24" s="43"/>
      <c r="D24" s="31"/>
      <c r="E24" s="19"/>
      <c r="F24" s="19"/>
      <c r="G24" s="19"/>
    </row>
    <row r="25" spans="1:7" ht="28.5" customHeight="1">
      <c r="A25" s="313" t="s">
        <v>401</v>
      </c>
      <c r="B25" s="145">
        <v>11304</v>
      </c>
      <c r="C25" s="78">
        <v>10788</v>
      </c>
      <c r="D25" s="31"/>
      <c r="E25" s="19"/>
      <c r="F25" s="19"/>
      <c r="G25" s="19"/>
    </row>
    <row r="26" spans="1:7" ht="21.75" customHeight="1">
      <c r="A26" s="191" t="s">
        <v>394</v>
      </c>
      <c r="B26" s="147"/>
      <c r="C26" s="43"/>
      <c r="D26" s="31"/>
      <c r="E26" s="19"/>
      <c r="F26" s="19"/>
      <c r="G26" s="19"/>
    </row>
    <row r="27" spans="1:7" ht="19.5" customHeight="1">
      <c r="A27" s="191" t="s">
        <v>395</v>
      </c>
      <c r="B27" s="147"/>
      <c r="C27" s="43"/>
      <c r="D27" s="31"/>
      <c r="E27" s="19"/>
      <c r="F27" s="19"/>
      <c r="G27" s="19"/>
    </row>
    <row r="28" spans="1:7" ht="21" customHeight="1">
      <c r="A28" s="191" t="s">
        <v>396</v>
      </c>
      <c r="B28" s="147"/>
      <c r="C28" s="43"/>
      <c r="D28" s="31"/>
      <c r="E28" s="19"/>
      <c r="F28" s="19"/>
      <c r="G28" s="19"/>
    </row>
    <row r="29" spans="1:7" ht="20.25" customHeight="1">
      <c r="A29" s="191" t="s">
        <v>397</v>
      </c>
      <c r="B29" s="147"/>
      <c r="C29" s="43"/>
      <c r="D29" s="31"/>
      <c r="E29" s="19"/>
      <c r="F29" s="19"/>
      <c r="G29" s="19"/>
    </row>
    <row r="30" spans="1:7" ht="12.75">
      <c r="A30" s="191" t="s">
        <v>398</v>
      </c>
      <c r="B30" s="147">
        <v>362</v>
      </c>
      <c r="C30" s="43">
        <v>362</v>
      </c>
      <c r="D30" s="31"/>
      <c r="E30" s="19"/>
      <c r="F30" s="19"/>
      <c r="G30" s="19"/>
    </row>
    <row r="31" spans="1:7" ht="21.75" customHeight="1">
      <c r="A31" s="191" t="s">
        <v>402</v>
      </c>
      <c r="B31" s="147"/>
      <c r="C31" s="43"/>
      <c r="D31" s="31"/>
      <c r="E31" s="19"/>
      <c r="F31" s="19"/>
      <c r="G31" s="19"/>
    </row>
    <row r="32" spans="1:8" ht="31.5" customHeight="1">
      <c r="A32" s="313" t="s">
        <v>403</v>
      </c>
      <c r="B32" s="147">
        <v>362</v>
      </c>
      <c r="C32" s="78">
        <v>362</v>
      </c>
      <c r="D32" s="31"/>
      <c r="E32" s="19"/>
      <c r="F32" s="19"/>
      <c r="G32" s="19"/>
      <c r="H32" s="83"/>
    </row>
    <row r="33" spans="1:8" ht="30" customHeight="1">
      <c r="A33" s="315" t="s">
        <v>404</v>
      </c>
      <c r="B33" s="147"/>
      <c r="C33" s="316"/>
      <c r="D33" s="32"/>
      <c r="E33" s="33"/>
      <c r="F33" s="33"/>
      <c r="G33" s="33"/>
      <c r="H33" s="83"/>
    </row>
    <row r="34" spans="1:7" ht="28.5" customHeight="1">
      <c r="A34" s="315" t="s">
        <v>405</v>
      </c>
      <c r="B34" s="147"/>
      <c r="C34" s="316"/>
      <c r="D34" s="32"/>
      <c r="E34" s="33"/>
      <c r="F34" s="33"/>
      <c r="G34" s="33"/>
    </row>
    <row r="35" spans="1:7" ht="27" customHeight="1">
      <c r="A35" s="315" t="s">
        <v>406</v>
      </c>
      <c r="B35" s="147"/>
      <c r="C35" s="316"/>
      <c r="D35" s="32"/>
      <c r="E35" s="33"/>
      <c r="F35" s="33"/>
      <c r="G35" s="33"/>
    </row>
    <row r="36" spans="1:7" ht="36.75" customHeight="1">
      <c r="A36" s="315" t="s">
        <v>407</v>
      </c>
      <c r="B36" s="145">
        <v>3126</v>
      </c>
      <c r="C36" s="317">
        <v>5298</v>
      </c>
      <c r="D36" s="32"/>
      <c r="E36" s="33"/>
      <c r="F36" s="33"/>
      <c r="G36" s="33"/>
    </row>
    <row r="37" spans="1:7" ht="24" customHeight="1">
      <c r="A37" s="191" t="s">
        <v>408</v>
      </c>
      <c r="B37" s="147"/>
      <c r="C37" s="43"/>
      <c r="D37" s="31"/>
      <c r="E37" s="19"/>
      <c r="F37" s="19"/>
      <c r="G37" s="19"/>
    </row>
    <row r="38" spans="1:7" ht="29.25" customHeight="1">
      <c r="A38" s="191" t="s">
        <v>409</v>
      </c>
      <c r="B38" s="147"/>
      <c r="C38" s="43"/>
      <c r="D38" s="31"/>
      <c r="E38" s="19"/>
      <c r="F38" s="19"/>
      <c r="G38" s="19"/>
    </row>
    <row r="39" spans="1:7" ht="30" customHeight="1">
      <c r="A39" s="191" t="s">
        <v>410</v>
      </c>
      <c r="B39" s="147"/>
      <c r="C39" s="43"/>
      <c r="D39" s="31"/>
      <c r="E39" s="19"/>
      <c r="F39" s="19"/>
      <c r="G39" s="19"/>
    </row>
    <row r="40" spans="1:7" ht="12.75">
      <c r="A40" s="191" t="s">
        <v>411</v>
      </c>
      <c r="B40" s="147"/>
      <c r="C40" s="43"/>
      <c r="D40" s="31"/>
      <c r="E40" s="19"/>
      <c r="F40" s="19"/>
      <c r="G40" s="19"/>
    </row>
    <row r="41" spans="1:7" ht="24.75" customHeight="1">
      <c r="A41" s="191" t="s">
        <v>412</v>
      </c>
      <c r="B41" s="147">
        <v>50</v>
      </c>
      <c r="C41" s="43">
        <v>50</v>
      </c>
      <c r="D41" s="31"/>
      <c r="E41" s="19"/>
      <c r="F41" s="19"/>
      <c r="G41" s="19"/>
    </row>
    <row r="42" spans="1:7" ht="22.5" customHeight="1">
      <c r="A42" s="318" t="s">
        <v>413</v>
      </c>
      <c r="B42" s="255">
        <f>SUM(B37:B41)</f>
        <v>50</v>
      </c>
      <c r="C42" s="319">
        <v>50</v>
      </c>
      <c r="D42" s="32"/>
      <c r="E42" s="33"/>
      <c r="F42" s="33"/>
      <c r="G42" s="33"/>
    </row>
    <row r="43" spans="1:3" ht="12.75">
      <c r="A43" s="82"/>
      <c r="B43" s="82"/>
      <c r="C43" s="82"/>
    </row>
    <row r="44" spans="1:3" ht="12.75">
      <c r="A44" s="82"/>
      <c r="B44" s="82"/>
      <c r="C44" s="82"/>
    </row>
    <row r="45" spans="1:3" ht="12.75">
      <c r="A45" s="82"/>
      <c r="B45" s="82"/>
      <c r="C45" s="82"/>
    </row>
    <row r="46" spans="1:3" ht="12.75">
      <c r="A46" s="82"/>
      <c r="B46" s="82"/>
      <c r="C46" s="82"/>
    </row>
    <row r="47" spans="1:3" ht="12.75">
      <c r="A47" s="82"/>
      <c r="B47" s="82"/>
      <c r="C47" s="82"/>
    </row>
    <row r="48" spans="1:3" ht="12.75">
      <c r="A48" s="82"/>
      <c r="B48" s="82"/>
      <c r="C48" s="82"/>
    </row>
    <row r="49" spans="1:3" ht="12.75">
      <c r="A49" s="82"/>
      <c r="B49" s="82"/>
      <c r="C49" s="82"/>
    </row>
    <row r="50" spans="1:3" ht="12.75">
      <c r="A50" s="82"/>
      <c r="B50" s="82"/>
      <c r="C50" s="82"/>
    </row>
    <row r="51" spans="1:3" ht="12.75">
      <c r="A51" s="82"/>
      <c r="B51" s="82"/>
      <c r="C51" s="82"/>
    </row>
    <row r="52" spans="1:3" ht="12.75">
      <c r="A52" s="82"/>
      <c r="B52" s="82"/>
      <c r="C52" s="82"/>
    </row>
    <row r="53" spans="1:3" ht="12.75">
      <c r="A53" s="82"/>
      <c r="B53" s="82"/>
      <c r="C53" s="82"/>
    </row>
    <row r="54" spans="1:3" ht="12.75">
      <c r="A54" s="82"/>
      <c r="B54" s="82"/>
      <c r="C54" s="82"/>
    </row>
  </sheetData>
  <sheetProtection selectLockedCells="1" selectUnlockedCells="1"/>
  <mergeCells count="2">
    <mergeCell ref="A1:I1"/>
    <mergeCell ref="A2:D2"/>
  </mergeCells>
  <printOptions headings="1"/>
  <pageMargins left="0.19652777777777777" right="0.19652777777777777" top="0.5902777777777778" bottom="0.5902777777777778" header="0.5118055555555555" footer="0.5118055555555555"/>
  <pageSetup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35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3" width="9.140625" style="83" customWidth="1"/>
    <col min="4" max="4" width="21.421875" style="83" customWidth="1"/>
    <col min="5" max="5" width="10.7109375" style="83" customWidth="1"/>
    <col min="6" max="6" width="8.8515625" style="83" customWidth="1"/>
    <col min="7" max="7" width="14.57421875" style="83" customWidth="1"/>
    <col min="8" max="9" width="0" style="0" hidden="1" customWidth="1"/>
  </cols>
  <sheetData>
    <row r="4" spans="1:8" ht="63.75" customHeight="1">
      <c r="A4" s="401" t="s">
        <v>414</v>
      </c>
      <c r="B4" s="401"/>
      <c r="C4" s="401"/>
      <c r="D4" s="401"/>
      <c r="E4" s="401"/>
      <c r="F4" s="401"/>
      <c r="G4" s="401"/>
      <c r="H4" s="401"/>
    </row>
    <row r="5" spans="1:9" ht="12.75">
      <c r="A5" s="402" t="s">
        <v>463</v>
      </c>
      <c r="B5" s="402"/>
      <c r="C5" s="402"/>
      <c r="D5" s="402"/>
      <c r="E5" s="402"/>
      <c r="F5" s="402"/>
      <c r="G5" s="402"/>
      <c r="H5" s="402"/>
      <c r="I5" s="119"/>
    </row>
    <row r="6" spans="1:8" ht="24" customHeight="1">
      <c r="A6" s="403" t="s">
        <v>415</v>
      </c>
      <c r="B6" s="403"/>
      <c r="C6" s="404" t="s">
        <v>416</v>
      </c>
      <c r="D6" s="404"/>
      <c r="E6" s="405" t="s">
        <v>417</v>
      </c>
      <c r="F6" s="405"/>
      <c r="G6" s="320" t="s">
        <v>418</v>
      </c>
      <c r="H6" s="120"/>
    </row>
    <row r="7" spans="1:8" ht="13.5" customHeight="1">
      <c r="A7" s="406" t="s">
        <v>419</v>
      </c>
      <c r="B7" s="406"/>
      <c r="C7" s="407" t="s">
        <v>420</v>
      </c>
      <c r="D7" s="407"/>
      <c r="E7" s="407">
        <v>300</v>
      </c>
      <c r="F7" s="407"/>
      <c r="G7" s="321">
        <v>460</v>
      </c>
      <c r="H7" s="121"/>
    </row>
    <row r="8" spans="1:8" ht="13.5" customHeight="1">
      <c r="A8" s="406" t="s">
        <v>421</v>
      </c>
      <c r="B8" s="406"/>
      <c r="C8" s="407" t="s">
        <v>422</v>
      </c>
      <c r="D8" s="407"/>
      <c r="E8" s="407">
        <v>65</v>
      </c>
      <c r="F8" s="407"/>
      <c r="G8" s="321">
        <v>65</v>
      </c>
      <c r="H8" s="121"/>
    </row>
    <row r="9" spans="1:8" ht="13.5" customHeight="1">
      <c r="A9" s="406" t="s">
        <v>423</v>
      </c>
      <c r="B9" s="406"/>
      <c r="C9" s="407" t="s">
        <v>422</v>
      </c>
      <c r="D9" s="407"/>
      <c r="E9" s="407">
        <v>30</v>
      </c>
      <c r="F9" s="407"/>
      <c r="G9" s="321">
        <v>30</v>
      </c>
      <c r="H9" s="121"/>
    </row>
    <row r="10" spans="1:8" ht="13.5" customHeight="1">
      <c r="A10" s="406" t="s">
        <v>424</v>
      </c>
      <c r="B10" s="406"/>
      <c r="C10" s="407" t="s">
        <v>422</v>
      </c>
      <c r="D10" s="407"/>
      <c r="E10" s="407">
        <v>20</v>
      </c>
      <c r="F10" s="407"/>
      <c r="G10" s="321">
        <v>20</v>
      </c>
      <c r="H10" s="121"/>
    </row>
    <row r="11" spans="1:8" ht="13.5" customHeight="1">
      <c r="A11" s="406" t="s">
        <v>425</v>
      </c>
      <c r="B11" s="406"/>
      <c r="C11" s="407" t="s">
        <v>422</v>
      </c>
      <c r="D11" s="407"/>
      <c r="E11" s="407">
        <v>30</v>
      </c>
      <c r="F11" s="407"/>
      <c r="G11" s="321">
        <v>30</v>
      </c>
      <c r="H11" s="121"/>
    </row>
    <row r="12" spans="1:8" ht="13.5" customHeight="1">
      <c r="A12" s="406" t="s">
        <v>426</v>
      </c>
      <c r="B12" s="406"/>
      <c r="C12" s="407" t="s">
        <v>422</v>
      </c>
      <c r="D12" s="407"/>
      <c r="E12" s="407">
        <v>55</v>
      </c>
      <c r="F12" s="407"/>
      <c r="G12" s="321">
        <v>55</v>
      </c>
      <c r="H12" s="121"/>
    </row>
    <row r="13" spans="1:8" ht="12.75">
      <c r="A13" s="406"/>
      <c r="B13" s="406"/>
      <c r="C13" s="407"/>
      <c r="D13" s="407"/>
      <c r="E13" s="407"/>
      <c r="F13" s="407"/>
      <c r="G13" s="321"/>
      <c r="H13" s="121"/>
    </row>
    <row r="14" spans="1:8" ht="12.75">
      <c r="A14" s="406"/>
      <c r="B14" s="406"/>
      <c r="C14" s="407"/>
      <c r="D14" s="407"/>
      <c r="E14" s="407"/>
      <c r="F14" s="407"/>
      <c r="G14" s="321"/>
      <c r="H14" s="121"/>
    </row>
    <row r="15" spans="1:8" ht="12.75">
      <c r="A15" s="406"/>
      <c r="B15" s="406"/>
      <c r="C15" s="407"/>
      <c r="D15" s="407"/>
      <c r="E15" s="407"/>
      <c r="F15" s="407"/>
      <c r="G15" s="321"/>
      <c r="H15" s="121"/>
    </row>
    <row r="16" spans="1:8" ht="12.75">
      <c r="A16" s="406"/>
      <c r="B16" s="406"/>
      <c r="C16" s="407"/>
      <c r="D16" s="407"/>
      <c r="E16" s="407"/>
      <c r="F16" s="407"/>
      <c r="G16" s="321"/>
      <c r="H16" s="121"/>
    </row>
    <row r="17" spans="1:8" ht="12.75">
      <c r="A17" s="406"/>
      <c r="B17" s="406"/>
      <c r="C17" s="407"/>
      <c r="D17" s="407"/>
      <c r="E17" s="407"/>
      <c r="F17" s="407"/>
      <c r="G17" s="321"/>
      <c r="H17" s="121"/>
    </row>
    <row r="18" spans="1:8" ht="12.75">
      <c r="A18" s="406"/>
      <c r="B18" s="406"/>
      <c r="C18" s="407"/>
      <c r="D18" s="407"/>
      <c r="E18" s="407"/>
      <c r="F18" s="407"/>
      <c r="G18" s="321"/>
      <c r="H18" s="121"/>
    </row>
    <row r="19" spans="1:8" ht="12.75">
      <c r="A19" s="406"/>
      <c r="B19" s="406"/>
      <c r="C19" s="407"/>
      <c r="D19" s="407"/>
      <c r="E19" s="407"/>
      <c r="F19" s="407"/>
      <c r="G19" s="321"/>
      <c r="H19" s="121"/>
    </row>
    <row r="20" spans="1:8" ht="12.75">
      <c r="A20" s="406"/>
      <c r="B20" s="406"/>
      <c r="C20" s="407"/>
      <c r="D20" s="407"/>
      <c r="E20" s="407"/>
      <c r="F20" s="407"/>
      <c r="G20" s="321"/>
      <c r="H20" s="121"/>
    </row>
    <row r="21" spans="1:8" ht="12.75">
      <c r="A21" s="406"/>
      <c r="B21" s="406"/>
      <c r="C21" s="407"/>
      <c r="D21" s="407"/>
      <c r="E21" s="407"/>
      <c r="F21" s="407"/>
      <c r="G21" s="321"/>
      <c r="H21" s="121"/>
    </row>
    <row r="22" spans="1:8" ht="12.75">
      <c r="A22" s="406"/>
      <c r="B22" s="406"/>
      <c r="C22" s="407"/>
      <c r="D22" s="407"/>
      <c r="E22" s="407"/>
      <c r="F22" s="407"/>
      <c r="G22" s="321"/>
      <c r="H22" s="121"/>
    </row>
    <row r="23" spans="1:8" ht="12.75">
      <c r="A23" s="406"/>
      <c r="B23" s="406"/>
      <c r="C23" s="407"/>
      <c r="D23" s="407"/>
      <c r="E23" s="407"/>
      <c r="F23" s="407"/>
      <c r="G23" s="321"/>
      <c r="H23" s="121"/>
    </row>
    <row r="24" spans="1:8" ht="12.75">
      <c r="A24" s="406"/>
      <c r="B24" s="406"/>
      <c r="C24" s="407"/>
      <c r="D24" s="407"/>
      <c r="E24" s="407"/>
      <c r="F24" s="407"/>
      <c r="G24" s="321"/>
      <c r="H24" s="121"/>
    </row>
    <row r="25" spans="1:8" ht="12.75">
      <c r="A25" s="406"/>
      <c r="B25" s="406"/>
      <c r="C25" s="407"/>
      <c r="D25" s="407"/>
      <c r="E25" s="407"/>
      <c r="F25" s="407"/>
      <c r="G25" s="321"/>
      <c r="H25" s="121"/>
    </row>
    <row r="26" spans="1:8" ht="12.75">
      <c r="A26" s="406"/>
      <c r="B26" s="406"/>
      <c r="C26" s="407"/>
      <c r="D26" s="407"/>
      <c r="E26" s="407"/>
      <c r="F26" s="407"/>
      <c r="G26" s="321"/>
      <c r="H26" s="121"/>
    </row>
    <row r="27" spans="1:8" ht="12.75">
      <c r="A27" s="406"/>
      <c r="B27" s="406"/>
      <c r="C27" s="407"/>
      <c r="D27" s="407"/>
      <c r="E27" s="407"/>
      <c r="F27" s="407"/>
      <c r="G27" s="321"/>
      <c r="H27" s="121"/>
    </row>
    <row r="28" spans="1:8" ht="12.75">
      <c r="A28" s="406"/>
      <c r="B28" s="406"/>
      <c r="C28" s="407"/>
      <c r="D28" s="407"/>
      <c r="E28" s="407"/>
      <c r="F28" s="407"/>
      <c r="G28" s="321"/>
      <c r="H28" s="121"/>
    </row>
    <row r="29" spans="1:8" ht="12.75">
      <c r="A29" s="406"/>
      <c r="B29" s="406"/>
      <c r="C29" s="407"/>
      <c r="D29" s="407"/>
      <c r="E29" s="407"/>
      <c r="F29" s="407"/>
      <c r="G29" s="321"/>
      <c r="H29" s="121"/>
    </row>
    <row r="30" spans="1:8" ht="12.75">
      <c r="A30" s="406"/>
      <c r="B30" s="406"/>
      <c r="C30" s="407"/>
      <c r="D30" s="407"/>
      <c r="E30" s="407"/>
      <c r="F30" s="407"/>
      <c r="G30" s="321"/>
      <c r="H30" s="121"/>
    </row>
    <row r="31" spans="1:8" ht="12.75">
      <c r="A31" s="406"/>
      <c r="B31" s="406"/>
      <c r="C31" s="407"/>
      <c r="D31" s="407"/>
      <c r="E31" s="407"/>
      <c r="F31" s="407"/>
      <c r="G31" s="321"/>
      <c r="H31" s="121"/>
    </row>
    <row r="32" spans="1:8" ht="18" customHeight="1">
      <c r="A32" s="410" t="s">
        <v>227</v>
      </c>
      <c r="B32" s="410"/>
      <c r="C32" s="411"/>
      <c r="D32" s="411"/>
      <c r="E32" s="412">
        <v>500</v>
      </c>
      <c r="F32" s="412"/>
      <c r="G32" s="322">
        <v>660</v>
      </c>
      <c r="H32" s="122"/>
    </row>
    <row r="33" spans="1:8" ht="12.75">
      <c r="A33" s="408"/>
      <c r="B33" s="408"/>
      <c r="C33" s="408"/>
      <c r="D33" s="408"/>
      <c r="E33" s="408"/>
      <c r="F33" s="408"/>
      <c r="G33" s="408"/>
      <c r="H33" s="123"/>
    </row>
    <row r="34" spans="1:8" ht="13.5" customHeight="1">
      <c r="A34" s="409" t="s">
        <v>427</v>
      </c>
      <c r="B34" s="409"/>
      <c r="C34" s="409"/>
      <c r="D34" s="409"/>
      <c r="E34" s="409"/>
      <c r="F34" s="409"/>
      <c r="G34" s="409"/>
      <c r="H34" s="409"/>
    </row>
    <row r="35" spans="1:8" ht="12.75">
      <c r="A35" s="409"/>
      <c r="B35" s="409"/>
      <c r="C35" s="409"/>
      <c r="D35" s="409"/>
      <c r="E35" s="409"/>
      <c r="F35" s="409"/>
      <c r="G35" s="409"/>
      <c r="H35" s="409"/>
    </row>
  </sheetData>
  <sheetProtection selectLockedCells="1" selectUnlockedCells="1"/>
  <mergeCells count="85">
    <mergeCell ref="E32:F32"/>
    <mergeCell ref="A30:B30"/>
    <mergeCell ref="C30:D30"/>
    <mergeCell ref="E30:F30"/>
    <mergeCell ref="A33:G33"/>
    <mergeCell ref="A34:H35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4:H4"/>
    <mergeCell ref="A5:H5"/>
    <mergeCell ref="A6:B6"/>
    <mergeCell ref="C6:D6"/>
    <mergeCell ref="E6:F6"/>
    <mergeCell ref="A7:B7"/>
    <mergeCell ref="C7:D7"/>
    <mergeCell ref="E7:F7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D3" sqref="D3:I3"/>
    </sheetView>
  </sheetViews>
  <sheetFormatPr defaultColWidth="9.140625" defaultRowHeight="12.75"/>
  <cols>
    <col min="1" max="1" width="35.28125" style="83" customWidth="1"/>
    <col min="2" max="2" width="10.8515625" style="83" customWidth="1"/>
    <col min="3" max="3" width="11.140625" style="83" customWidth="1"/>
    <col min="4" max="4" width="11.00390625" style="83" customWidth="1"/>
    <col min="5" max="5" width="10.421875" style="83" customWidth="1"/>
    <col min="6" max="6" width="11.00390625" style="83" customWidth="1"/>
    <col min="7" max="7" width="9.28125" style="83" customWidth="1"/>
    <col min="8" max="9" width="9.421875" style="83" customWidth="1"/>
  </cols>
  <sheetData>
    <row r="1" spans="1:9" ht="15.75" customHeight="1">
      <c r="A1" s="413" t="s">
        <v>428</v>
      </c>
      <c r="B1" s="413"/>
      <c r="C1" s="413"/>
      <c r="D1" s="413"/>
      <c r="E1" s="413"/>
      <c r="F1" s="413"/>
      <c r="G1" s="413"/>
      <c r="H1" s="413"/>
      <c r="I1" s="413"/>
    </row>
    <row r="3" spans="4:9" ht="12.75">
      <c r="D3" s="362" t="s">
        <v>464</v>
      </c>
      <c r="E3" s="362"/>
      <c r="F3" s="362"/>
      <c r="G3" s="362"/>
      <c r="H3" s="362"/>
      <c r="I3" s="362"/>
    </row>
    <row r="4" spans="1:12" ht="32.25" customHeight="1">
      <c r="A4" s="127" t="s">
        <v>5</v>
      </c>
      <c r="B4" s="414" t="s">
        <v>429</v>
      </c>
      <c r="C4" s="414"/>
      <c r="D4" s="414" t="s">
        <v>430</v>
      </c>
      <c r="E4" s="414"/>
      <c r="F4" s="414" t="s">
        <v>431</v>
      </c>
      <c r="G4" s="414"/>
      <c r="H4" s="414" t="s">
        <v>432</v>
      </c>
      <c r="I4" s="414"/>
      <c r="J4" s="124"/>
      <c r="K4" s="124"/>
      <c r="L4" s="124"/>
    </row>
    <row r="5" spans="1:12" ht="12.75" customHeight="1" hidden="1">
      <c r="A5" s="146" t="s">
        <v>3</v>
      </c>
      <c r="B5" s="323" t="s">
        <v>3</v>
      </c>
      <c r="C5" s="323"/>
      <c r="D5" s="323">
        <v>0</v>
      </c>
      <c r="E5" s="323"/>
      <c r="F5" s="323">
        <v>0</v>
      </c>
      <c r="G5" s="323"/>
      <c r="H5" s="323"/>
      <c r="I5" s="323"/>
      <c r="J5" s="14"/>
      <c r="K5" s="14"/>
      <c r="L5" s="124"/>
    </row>
    <row r="6" spans="1:12" ht="12.75" customHeight="1">
      <c r="A6" s="146"/>
      <c r="B6" s="324" t="s">
        <v>51</v>
      </c>
      <c r="C6" s="324" t="s">
        <v>210</v>
      </c>
      <c r="D6" s="324" t="s">
        <v>51</v>
      </c>
      <c r="E6" s="324" t="s">
        <v>210</v>
      </c>
      <c r="F6" s="324" t="s">
        <v>51</v>
      </c>
      <c r="G6" s="324" t="s">
        <v>210</v>
      </c>
      <c r="H6" s="324" t="s">
        <v>51</v>
      </c>
      <c r="I6" s="324" t="s">
        <v>210</v>
      </c>
      <c r="J6" s="14"/>
      <c r="K6" s="14"/>
      <c r="L6" s="124"/>
    </row>
    <row r="7" spans="1:12" ht="25.5" customHeight="1">
      <c r="A7" s="146" t="s">
        <v>433</v>
      </c>
      <c r="B7" s="323">
        <v>1</v>
      </c>
      <c r="C7" s="323">
        <v>1</v>
      </c>
      <c r="D7" s="323">
        <v>0</v>
      </c>
      <c r="E7" s="323">
        <v>0</v>
      </c>
      <c r="F7" s="323">
        <v>0</v>
      </c>
      <c r="G7" s="323">
        <v>0</v>
      </c>
      <c r="H7" s="323">
        <v>1</v>
      </c>
      <c r="I7" s="323">
        <v>1</v>
      </c>
      <c r="J7" s="14"/>
      <c r="K7" s="14"/>
      <c r="L7" s="124"/>
    </row>
    <row r="8" spans="1:12" ht="30.75" customHeight="1">
      <c r="A8" s="325" t="s">
        <v>434</v>
      </c>
      <c r="B8" s="326">
        <v>2</v>
      </c>
      <c r="C8" s="326">
        <v>2</v>
      </c>
      <c r="D8" s="326">
        <v>0</v>
      </c>
      <c r="E8" s="326">
        <v>0</v>
      </c>
      <c r="F8" s="326">
        <v>0</v>
      </c>
      <c r="G8" s="326">
        <v>0</v>
      </c>
      <c r="H8" s="326">
        <v>2</v>
      </c>
      <c r="I8" s="326">
        <v>2</v>
      </c>
      <c r="J8" s="14"/>
      <c r="K8" s="14"/>
      <c r="L8" s="124"/>
    </row>
    <row r="9" spans="1:12" s="29" customFormat="1" ht="29.25" customHeight="1">
      <c r="A9" s="146" t="s">
        <v>435</v>
      </c>
      <c r="B9" s="327">
        <v>1</v>
      </c>
      <c r="C9" s="327">
        <v>1</v>
      </c>
      <c r="D9" s="328">
        <v>0</v>
      </c>
      <c r="E9" s="328">
        <v>0</v>
      </c>
      <c r="F9" s="328">
        <v>0</v>
      </c>
      <c r="G9" s="328">
        <v>0</v>
      </c>
      <c r="H9" s="328">
        <v>1</v>
      </c>
      <c r="I9" s="328">
        <v>1</v>
      </c>
      <c r="J9" s="24"/>
      <c r="K9" s="24"/>
      <c r="L9" s="125"/>
    </row>
    <row r="10" spans="1:12" ht="30" customHeight="1">
      <c r="A10" s="329"/>
      <c r="B10" s="330"/>
      <c r="C10" s="330"/>
      <c r="D10" s="330"/>
      <c r="E10" s="330"/>
      <c r="F10" s="330"/>
      <c r="G10" s="330"/>
      <c r="H10" s="330"/>
      <c r="I10" s="330"/>
      <c r="J10" s="14"/>
      <c r="K10" s="14"/>
      <c r="L10" s="124"/>
    </row>
    <row r="11" spans="1:12" ht="27" customHeight="1">
      <c r="A11" s="146"/>
      <c r="B11" s="328"/>
      <c r="C11" s="328"/>
      <c r="D11" s="328"/>
      <c r="E11" s="328"/>
      <c r="F11" s="328"/>
      <c r="G11" s="328"/>
      <c r="H11" s="328"/>
      <c r="I11" s="328"/>
      <c r="J11" s="14"/>
      <c r="K11" s="14"/>
      <c r="L11" s="124"/>
    </row>
    <row r="12" spans="1:12" ht="28.5" customHeight="1">
      <c r="A12" s="146"/>
      <c r="B12" s="328"/>
      <c r="C12" s="328"/>
      <c r="D12" s="328"/>
      <c r="E12" s="328"/>
      <c r="F12" s="328"/>
      <c r="G12" s="328"/>
      <c r="H12" s="328"/>
      <c r="I12" s="328"/>
      <c r="J12" s="14"/>
      <c r="K12" s="14"/>
      <c r="L12" s="124"/>
    </row>
    <row r="13" spans="1:12" ht="30" customHeight="1">
      <c r="A13" s="146" t="s">
        <v>445</v>
      </c>
      <c r="B13" s="328">
        <v>0</v>
      </c>
      <c r="C13" s="328">
        <v>1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1</v>
      </c>
      <c r="J13" s="14"/>
      <c r="K13" s="14"/>
      <c r="L13" s="124"/>
    </row>
    <row r="14" spans="1:12" ht="33" customHeight="1">
      <c r="A14" s="146" t="s">
        <v>436</v>
      </c>
      <c r="B14" s="328">
        <v>4</v>
      </c>
      <c r="C14" s="328">
        <v>0</v>
      </c>
      <c r="D14" s="328">
        <v>0</v>
      </c>
      <c r="E14" s="328">
        <v>4</v>
      </c>
      <c r="F14" s="328">
        <v>0</v>
      </c>
      <c r="G14" s="328">
        <v>0</v>
      </c>
      <c r="H14" s="328">
        <v>4</v>
      </c>
      <c r="I14" s="328">
        <v>3</v>
      </c>
      <c r="J14" s="14"/>
      <c r="K14" s="14"/>
      <c r="L14" s="124"/>
    </row>
    <row r="15" spans="1:12" ht="30" customHeight="1">
      <c r="A15" s="331" t="s">
        <v>227</v>
      </c>
      <c r="B15" s="328">
        <f>SUM(B5:B14)</f>
        <v>8</v>
      </c>
      <c r="C15" s="328">
        <v>5</v>
      </c>
      <c r="D15" s="328">
        <f>SUM(D5:D14)</f>
        <v>0</v>
      </c>
      <c r="E15" s="328">
        <v>4</v>
      </c>
      <c r="F15" s="328">
        <f>SUM(F5:F14)</f>
        <v>0</v>
      </c>
      <c r="G15" s="328">
        <v>0</v>
      </c>
      <c r="H15" s="328">
        <v>8</v>
      </c>
      <c r="I15" s="328">
        <v>8</v>
      </c>
      <c r="J15" s="14"/>
      <c r="K15" s="14"/>
      <c r="L15" s="124"/>
    </row>
    <row r="16" spans="1:12" ht="12.75">
      <c r="A16" s="153"/>
      <c r="B16" s="153"/>
      <c r="C16" s="153"/>
      <c r="D16" s="153"/>
      <c r="E16" s="153"/>
      <c r="F16" s="153"/>
      <c r="G16" s="153"/>
      <c r="H16" s="153"/>
      <c r="I16" s="153"/>
      <c r="J16" s="14"/>
      <c r="K16" s="14"/>
      <c r="L16" s="124"/>
    </row>
    <row r="17" spans="1:12" ht="12.75">
      <c r="A17" s="153"/>
      <c r="B17" s="153"/>
      <c r="C17" s="153"/>
      <c r="D17" s="153"/>
      <c r="E17" s="153"/>
      <c r="F17" s="153"/>
      <c r="G17" s="153"/>
      <c r="H17" s="153"/>
      <c r="I17" s="153"/>
      <c r="J17" s="14"/>
      <c r="K17" s="14"/>
      <c r="L17" s="124"/>
    </row>
    <row r="18" spans="1:12" ht="12.75">
      <c r="A18" s="153"/>
      <c r="B18" s="153"/>
      <c r="C18" s="153"/>
      <c r="D18" s="153"/>
      <c r="E18" s="153"/>
      <c r="F18" s="153"/>
      <c r="G18" s="153"/>
      <c r="H18" s="153"/>
      <c r="I18" s="153"/>
      <c r="J18" s="14"/>
      <c r="K18" s="14"/>
      <c r="L18" s="124"/>
    </row>
    <row r="19" spans="1:12" ht="12.75">
      <c r="A19" s="153"/>
      <c r="B19" s="153"/>
      <c r="C19" s="153"/>
      <c r="D19" s="153"/>
      <c r="E19" s="153"/>
      <c r="F19" s="153"/>
      <c r="G19" s="153"/>
      <c r="H19" s="153"/>
      <c r="I19" s="153"/>
      <c r="J19" s="14"/>
      <c r="K19" s="14"/>
      <c r="L19" s="124"/>
    </row>
    <row r="20" spans="1:12" ht="12.75">
      <c r="A20" s="153"/>
      <c r="B20" s="153"/>
      <c r="C20" s="153"/>
      <c r="D20" s="153"/>
      <c r="E20" s="153"/>
      <c r="F20" s="153"/>
      <c r="G20" s="153"/>
      <c r="H20" s="153"/>
      <c r="I20" s="153"/>
      <c r="J20" s="14"/>
      <c r="K20" s="14"/>
      <c r="L20" s="124"/>
    </row>
    <row r="21" spans="1:12" ht="12.75">
      <c r="A21" s="153"/>
      <c r="B21" s="153"/>
      <c r="C21" s="153"/>
      <c r="D21" s="153"/>
      <c r="E21" s="153"/>
      <c r="F21" s="153"/>
      <c r="G21" s="153"/>
      <c r="H21" s="153"/>
      <c r="I21" s="153"/>
      <c r="J21" s="14"/>
      <c r="K21" s="14"/>
      <c r="L21" s="124"/>
    </row>
    <row r="22" spans="1:12" ht="12.75">
      <c r="A22" s="153"/>
      <c r="B22" s="153"/>
      <c r="C22" s="153"/>
      <c r="D22" s="153"/>
      <c r="E22" s="153"/>
      <c r="F22" s="153"/>
      <c r="G22" s="153"/>
      <c r="H22" s="153"/>
      <c r="I22" s="153"/>
      <c r="J22" s="14"/>
      <c r="K22" s="14"/>
      <c r="L22" s="124"/>
    </row>
    <row r="23" spans="1:12" ht="12.75">
      <c r="A23" s="153"/>
      <c r="B23" s="153"/>
      <c r="C23" s="153"/>
      <c r="D23" s="153"/>
      <c r="E23" s="153"/>
      <c r="F23" s="153"/>
      <c r="G23" s="153"/>
      <c r="H23" s="153"/>
      <c r="I23" s="153"/>
      <c r="J23" s="14"/>
      <c r="K23" s="14"/>
      <c r="L23" s="124"/>
    </row>
    <row r="24" spans="1:12" ht="12.75">
      <c r="A24" s="153"/>
      <c r="B24" s="153"/>
      <c r="C24" s="153"/>
      <c r="D24" s="153"/>
      <c r="E24" s="153"/>
      <c r="F24" s="153"/>
      <c r="G24" s="153"/>
      <c r="H24" s="153"/>
      <c r="I24" s="153"/>
      <c r="J24" s="14"/>
      <c r="K24" s="14"/>
      <c r="L24" s="124"/>
    </row>
    <row r="25" spans="1:12" ht="12.75">
      <c r="A25" s="153"/>
      <c r="B25" s="153"/>
      <c r="C25" s="153"/>
      <c r="D25" s="153"/>
      <c r="E25" s="153"/>
      <c r="F25" s="153"/>
      <c r="G25" s="153"/>
      <c r="H25" s="153"/>
      <c r="I25" s="153"/>
      <c r="J25" s="14"/>
      <c r="K25" s="14"/>
      <c r="L25" s="124"/>
    </row>
    <row r="26" spans="1:12" ht="12.75">
      <c r="A26" s="153"/>
      <c r="B26" s="153"/>
      <c r="C26" s="153"/>
      <c r="D26" s="153"/>
      <c r="E26" s="153"/>
      <c r="F26" s="153"/>
      <c r="G26" s="153"/>
      <c r="H26" s="153"/>
      <c r="I26" s="153"/>
      <c r="J26" s="14"/>
      <c r="K26" s="14"/>
      <c r="L26" s="124"/>
    </row>
    <row r="27" spans="1:12" ht="12.75">
      <c r="A27" s="153"/>
      <c r="B27" s="153"/>
      <c r="C27" s="153"/>
      <c r="D27" s="153"/>
      <c r="E27" s="153"/>
      <c r="F27" s="153"/>
      <c r="G27" s="153"/>
      <c r="H27" s="153"/>
      <c r="I27" s="153"/>
      <c r="J27" s="14"/>
      <c r="K27" s="14"/>
      <c r="L27" s="124"/>
    </row>
    <row r="28" spans="1:12" ht="12.75">
      <c r="A28" s="153"/>
      <c r="B28" s="153"/>
      <c r="C28" s="153"/>
      <c r="D28" s="153"/>
      <c r="E28" s="153"/>
      <c r="F28" s="153"/>
      <c r="G28" s="153"/>
      <c r="H28" s="153"/>
      <c r="I28" s="153"/>
      <c r="J28" s="14"/>
      <c r="K28" s="14"/>
      <c r="L28" s="124"/>
    </row>
    <row r="29" spans="1:11" ht="12.75">
      <c r="A29" s="332"/>
      <c r="B29" s="332"/>
      <c r="C29" s="332"/>
      <c r="D29" s="332"/>
      <c r="E29" s="332"/>
      <c r="F29" s="332"/>
      <c r="G29" s="332"/>
      <c r="H29" s="332"/>
      <c r="I29" s="332"/>
      <c r="J29" s="126"/>
      <c r="K29" s="126"/>
    </row>
    <row r="30" spans="1:11" ht="12.75">
      <c r="A30" s="332"/>
      <c r="B30" s="332"/>
      <c r="C30" s="332"/>
      <c r="D30" s="332"/>
      <c r="E30" s="332"/>
      <c r="F30" s="332"/>
      <c r="G30" s="332"/>
      <c r="H30" s="332"/>
      <c r="I30" s="332"/>
      <c r="J30" s="126"/>
      <c r="K30" s="126"/>
    </row>
    <row r="31" spans="1:11" ht="12.75">
      <c r="A31" s="332"/>
      <c r="B31" s="332"/>
      <c r="C31" s="332"/>
      <c r="D31" s="332"/>
      <c r="E31" s="332"/>
      <c r="F31" s="332"/>
      <c r="G31" s="332"/>
      <c r="H31" s="332"/>
      <c r="I31" s="332"/>
      <c r="J31" s="126"/>
      <c r="K31" s="126"/>
    </row>
    <row r="32" spans="1:11" ht="12.75">
      <c r="A32" s="332"/>
      <c r="B32" s="332"/>
      <c r="C32" s="332"/>
      <c r="D32" s="332"/>
      <c r="E32" s="332"/>
      <c r="F32" s="332"/>
      <c r="G32" s="332"/>
      <c r="H32" s="332"/>
      <c r="I32" s="332"/>
      <c r="J32" s="126"/>
      <c r="K32" s="126"/>
    </row>
  </sheetData>
  <sheetProtection selectLockedCells="1" selectUnlockedCells="1"/>
  <mergeCells count="6">
    <mergeCell ref="A1:I1"/>
    <mergeCell ref="D3:I3"/>
    <mergeCell ref="B4:C4"/>
    <mergeCell ref="D4:E4"/>
    <mergeCell ref="F4:G4"/>
    <mergeCell ref="H4:I4"/>
  </mergeCells>
  <printOptions headings="1"/>
  <pageMargins left="0.7875" right="0.7875" top="0.9840277777777777" bottom="0.9840277777777777" header="0.5118055555555555" footer="0.5118055555555555"/>
  <pageSetup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2" sqref="C2:F2"/>
    </sheetView>
  </sheetViews>
  <sheetFormatPr defaultColWidth="9.140625" defaultRowHeight="12.75"/>
  <cols>
    <col min="1" max="1" width="31.28125" style="83" customWidth="1"/>
    <col min="2" max="2" width="11.140625" style="83" customWidth="1"/>
    <col min="3" max="3" width="10.28125" style="83" customWidth="1"/>
    <col min="4" max="4" width="26.7109375" style="83" customWidth="1"/>
    <col min="5" max="5" width="13.00390625" style="83" customWidth="1"/>
    <col min="6" max="6" width="11.421875" style="83" customWidth="1"/>
  </cols>
  <sheetData>
    <row r="1" spans="1:6" ht="33.75" customHeight="1">
      <c r="A1" s="415" t="s">
        <v>437</v>
      </c>
      <c r="B1" s="415"/>
      <c r="C1" s="415"/>
      <c r="D1" s="415"/>
      <c r="E1" s="415"/>
      <c r="F1" s="415"/>
    </row>
    <row r="2" spans="1:6" ht="18.75">
      <c r="A2" s="333"/>
      <c r="B2" s="333"/>
      <c r="C2" s="416" t="s">
        <v>465</v>
      </c>
      <c r="D2" s="416"/>
      <c r="E2" s="416"/>
      <c r="F2" s="416"/>
    </row>
    <row r="3" spans="1:6" ht="18" customHeight="1">
      <c r="A3" s="417" t="s">
        <v>438</v>
      </c>
      <c r="B3" s="417"/>
      <c r="C3" s="417"/>
      <c r="D3" s="417"/>
      <c r="E3" s="417"/>
      <c r="F3" s="417"/>
    </row>
    <row r="4" spans="1:6" ht="18.75">
      <c r="A4" s="334" t="s">
        <v>439</v>
      </c>
      <c r="B4" s="335" t="s">
        <v>51</v>
      </c>
      <c r="C4" s="335" t="s">
        <v>210</v>
      </c>
      <c r="D4" s="335" t="s">
        <v>440</v>
      </c>
      <c r="E4" s="335" t="s">
        <v>51</v>
      </c>
      <c r="F4" s="335" t="s">
        <v>210</v>
      </c>
    </row>
    <row r="5" spans="1:6" ht="15">
      <c r="A5" s="336" t="s">
        <v>441</v>
      </c>
      <c r="B5" s="145">
        <v>19534</v>
      </c>
      <c r="C5" s="145">
        <v>19883</v>
      </c>
      <c r="D5" s="337" t="s">
        <v>442</v>
      </c>
      <c r="E5" s="145">
        <v>19534</v>
      </c>
      <c r="F5" s="145">
        <v>19883</v>
      </c>
    </row>
    <row r="6" spans="1:6" ht="18.75">
      <c r="A6" s="338"/>
      <c r="B6" s="145"/>
      <c r="C6" s="339"/>
      <c r="D6" s="337" t="s">
        <v>443</v>
      </c>
      <c r="E6" s="147"/>
      <c r="F6" s="339"/>
    </row>
    <row r="7" spans="1:6" ht="18.75">
      <c r="A7" s="338"/>
      <c r="B7" s="339"/>
      <c r="C7" s="339"/>
      <c r="D7" s="339"/>
      <c r="E7" s="145"/>
      <c r="F7" s="339"/>
    </row>
    <row r="8" spans="1:6" ht="18.75">
      <c r="A8" s="338"/>
      <c r="B8" s="339"/>
      <c r="C8" s="339"/>
      <c r="D8" s="339"/>
      <c r="E8" s="145"/>
      <c r="F8" s="339"/>
    </row>
    <row r="9" spans="1:6" ht="18.75">
      <c r="A9" s="338"/>
      <c r="B9" s="339"/>
      <c r="C9" s="339"/>
      <c r="D9" s="339"/>
      <c r="E9" s="145"/>
      <c r="F9" s="339"/>
    </row>
    <row r="10" spans="1:6" ht="18.75">
      <c r="A10" s="338"/>
      <c r="B10" s="339"/>
      <c r="C10" s="339"/>
      <c r="D10" s="339"/>
      <c r="E10" s="145"/>
      <c r="F10" s="339"/>
    </row>
    <row r="11" spans="1:6" ht="18.75">
      <c r="A11" s="338"/>
      <c r="B11" s="339"/>
      <c r="C11" s="339"/>
      <c r="D11" s="339"/>
      <c r="E11" s="147"/>
      <c r="F11" s="339"/>
    </row>
    <row r="12" spans="1:6" ht="18.75">
      <c r="A12" s="338"/>
      <c r="B12" s="339"/>
      <c r="C12" s="339"/>
      <c r="D12" s="339"/>
      <c r="E12" s="147"/>
      <c r="F12" s="339"/>
    </row>
    <row r="13" spans="1:6" ht="18.75">
      <c r="A13" s="338"/>
      <c r="B13" s="339"/>
      <c r="C13" s="339"/>
      <c r="D13" s="339"/>
      <c r="E13" s="147"/>
      <c r="F13" s="339"/>
    </row>
    <row r="14" spans="1:6" ht="18.75">
      <c r="A14" s="338"/>
      <c r="B14" s="339"/>
      <c r="C14" s="339"/>
      <c r="D14" s="339"/>
      <c r="E14" s="147"/>
      <c r="F14" s="339"/>
    </row>
    <row r="15" spans="1:6" ht="18.75">
      <c r="A15" s="338"/>
      <c r="B15" s="339"/>
      <c r="C15" s="339"/>
      <c r="D15" s="339"/>
      <c r="E15" s="147"/>
      <c r="F15" s="339"/>
    </row>
    <row r="16" spans="1:6" ht="18.75">
      <c r="A16" s="338"/>
      <c r="B16" s="339"/>
      <c r="C16" s="339"/>
      <c r="D16" s="339"/>
      <c r="E16" s="147"/>
      <c r="F16" s="339"/>
    </row>
    <row r="17" spans="1:6" ht="18.75">
      <c r="A17" s="340" t="s">
        <v>444</v>
      </c>
      <c r="B17" s="341">
        <v>19534</v>
      </c>
      <c r="C17" s="341">
        <v>19883</v>
      </c>
      <c r="D17" s="342"/>
      <c r="E17" s="341">
        <v>19534</v>
      </c>
      <c r="F17" s="341">
        <v>19883</v>
      </c>
    </row>
  </sheetData>
  <sheetProtection selectLockedCells="1" selectUnlockedCells="1"/>
  <mergeCells count="3">
    <mergeCell ref="A1:F1"/>
    <mergeCell ref="C2:F2"/>
    <mergeCell ref="A3:F3"/>
  </mergeCells>
  <printOptions headings="1"/>
  <pageMargins left="0.5905511811023623" right="0.7874015748031497" top="0.98425196850393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00390625" style="83" customWidth="1"/>
    <col min="2" max="2" width="2.8515625" style="83" customWidth="1"/>
    <col min="3" max="3" width="55.57421875" style="83" customWidth="1"/>
    <col min="4" max="5" width="0" style="83" hidden="1" customWidth="1"/>
    <col min="6" max="7" width="9.140625" style="83" customWidth="1"/>
  </cols>
  <sheetData>
    <row r="1" spans="1:7" ht="36" customHeight="1">
      <c r="A1" s="344" t="s">
        <v>4</v>
      </c>
      <c r="B1" s="344"/>
      <c r="C1" s="344"/>
      <c r="D1" s="344"/>
      <c r="E1" s="344"/>
      <c r="F1" s="344"/>
      <c r="G1" s="344"/>
    </row>
    <row r="2" spans="1:7" ht="12.75">
      <c r="A2" s="345" t="s">
        <v>451</v>
      </c>
      <c r="B2" s="346"/>
      <c r="C2" s="346"/>
      <c r="D2" s="346"/>
      <c r="E2" s="346"/>
      <c r="F2" s="346"/>
      <c r="G2" s="346"/>
    </row>
    <row r="3" spans="1:7" ht="48.75" customHeight="1">
      <c r="A3" s="347" t="s">
        <v>5</v>
      </c>
      <c r="B3" s="347"/>
      <c r="C3" s="347"/>
      <c r="D3" s="131" t="s">
        <v>6</v>
      </c>
      <c r="E3" s="131" t="s">
        <v>7</v>
      </c>
      <c r="F3" s="131" t="s">
        <v>8</v>
      </c>
      <c r="G3" s="131" t="s">
        <v>9</v>
      </c>
    </row>
    <row r="4" spans="1:7" ht="39" customHeight="1">
      <c r="A4" s="348" t="s">
        <v>10</v>
      </c>
      <c r="B4" s="348"/>
      <c r="C4" s="348"/>
      <c r="D4" s="132">
        <f>SUM(D5:D9)</f>
        <v>0</v>
      </c>
      <c r="E4" s="132">
        <f>SUM(E5:E9)</f>
        <v>0</v>
      </c>
      <c r="F4" s="133">
        <v>4451</v>
      </c>
      <c r="G4" s="133">
        <v>5364</v>
      </c>
    </row>
    <row r="5" spans="1:7" ht="33" customHeight="1">
      <c r="A5" s="349"/>
      <c r="B5" s="350" t="s">
        <v>11</v>
      </c>
      <c r="C5" s="350"/>
      <c r="D5" s="132"/>
      <c r="E5" s="132"/>
      <c r="F5" s="132"/>
      <c r="G5" s="132"/>
    </row>
    <row r="6" spans="1:7" ht="17.25" customHeight="1">
      <c r="A6" s="349"/>
      <c r="B6" s="350" t="s">
        <v>12</v>
      </c>
      <c r="C6" s="350"/>
      <c r="D6" s="132"/>
      <c r="E6" s="132"/>
      <c r="F6" s="132">
        <v>3608</v>
      </c>
      <c r="G6" s="132">
        <v>3608</v>
      </c>
    </row>
    <row r="7" spans="1:7" ht="18.75" customHeight="1">
      <c r="A7" s="349"/>
      <c r="B7" s="350" t="s">
        <v>13</v>
      </c>
      <c r="C7" s="350"/>
      <c r="D7" s="132"/>
      <c r="E7" s="132"/>
      <c r="F7" s="132"/>
      <c r="G7" s="132"/>
    </row>
    <row r="8" spans="1:7" ht="15.75" customHeight="1">
      <c r="A8" s="349"/>
      <c r="B8" s="350" t="s">
        <v>14</v>
      </c>
      <c r="C8" s="350"/>
      <c r="D8" s="132"/>
      <c r="E8" s="132"/>
      <c r="F8" s="132">
        <v>443</v>
      </c>
      <c r="G8" s="132">
        <v>443</v>
      </c>
    </row>
    <row r="9" spans="1:7" ht="15.75" customHeight="1">
      <c r="A9" s="349"/>
      <c r="B9" s="350" t="s">
        <v>15</v>
      </c>
      <c r="C9" s="350"/>
      <c r="D9" s="132"/>
      <c r="E9" s="132"/>
      <c r="F9" s="132">
        <v>500</v>
      </c>
      <c r="G9" s="132">
        <v>1313</v>
      </c>
    </row>
    <row r="10" spans="1:7" ht="27.75" customHeight="1">
      <c r="A10" s="351" t="s">
        <v>16</v>
      </c>
      <c r="B10" s="351"/>
      <c r="C10" s="351"/>
      <c r="D10" s="132">
        <f>SUM(D11:D19)</f>
        <v>0</v>
      </c>
      <c r="E10" s="132">
        <f>SUM(E11:E19)</f>
        <v>0</v>
      </c>
      <c r="F10" s="133">
        <v>5710</v>
      </c>
      <c r="G10" s="133">
        <v>14635</v>
      </c>
    </row>
    <row r="11" spans="1:7" ht="15.75">
      <c r="A11" s="349"/>
      <c r="B11" s="136" t="s">
        <v>17</v>
      </c>
      <c r="C11" s="132"/>
      <c r="D11" s="132"/>
      <c r="E11" s="132"/>
      <c r="F11" s="132"/>
      <c r="G11" s="132"/>
    </row>
    <row r="12" spans="1:7" ht="15.75">
      <c r="A12" s="349"/>
      <c r="B12" s="136" t="s">
        <v>18</v>
      </c>
      <c r="C12" s="132"/>
      <c r="D12" s="132"/>
      <c r="E12" s="132"/>
      <c r="F12" s="132"/>
      <c r="G12" s="132">
        <v>5830</v>
      </c>
    </row>
    <row r="13" spans="1:7" ht="15.75">
      <c r="A13" s="349"/>
      <c r="B13" s="136" t="s">
        <v>19</v>
      </c>
      <c r="C13" s="132"/>
      <c r="D13" s="132"/>
      <c r="E13" s="132"/>
      <c r="F13" s="132"/>
      <c r="G13" s="132"/>
    </row>
    <row r="14" spans="1:7" ht="15.75">
      <c r="A14" s="349"/>
      <c r="B14" s="136" t="s">
        <v>20</v>
      </c>
      <c r="C14" s="132"/>
      <c r="D14" s="132"/>
      <c r="E14" s="132"/>
      <c r="F14" s="132"/>
      <c r="G14" s="132"/>
    </row>
    <row r="15" spans="1:7" ht="33" customHeight="1">
      <c r="A15" s="349"/>
      <c r="B15" s="352" t="s">
        <v>21</v>
      </c>
      <c r="C15" s="352"/>
      <c r="D15" s="132"/>
      <c r="E15" s="132"/>
      <c r="F15" s="132">
        <v>5710</v>
      </c>
      <c r="G15" s="132">
        <v>8805</v>
      </c>
    </row>
    <row r="16" spans="1:7" ht="15.75">
      <c r="A16" s="349"/>
      <c r="B16" s="349"/>
      <c r="C16" s="134" t="s">
        <v>22</v>
      </c>
      <c r="D16" s="132"/>
      <c r="E16" s="132"/>
      <c r="F16" s="132">
        <v>5710</v>
      </c>
      <c r="G16" s="132">
        <v>5710</v>
      </c>
    </row>
    <row r="17" spans="1:7" ht="15.75">
      <c r="A17" s="349"/>
      <c r="B17" s="349"/>
      <c r="C17" s="134" t="s">
        <v>23</v>
      </c>
      <c r="D17" s="132"/>
      <c r="E17" s="132"/>
      <c r="F17" s="132"/>
      <c r="G17" s="132"/>
    </row>
    <row r="18" spans="1:7" ht="15.75">
      <c r="A18" s="349"/>
      <c r="B18" s="349"/>
      <c r="C18" s="137" t="s">
        <v>446</v>
      </c>
      <c r="D18" s="132"/>
      <c r="E18" s="132"/>
      <c r="F18" s="132"/>
      <c r="G18" s="132">
        <v>769</v>
      </c>
    </row>
    <row r="19" spans="1:7" ht="15.75">
      <c r="A19" s="349"/>
      <c r="B19" s="349"/>
      <c r="C19" s="137" t="s">
        <v>24</v>
      </c>
      <c r="D19" s="132"/>
      <c r="E19" s="132"/>
      <c r="F19" s="132"/>
      <c r="G19" s="132">
        <v>2326</v>
      </c>
    </row>
    <row r="20" spans="1:7" ht="36" customHeight="1">
      <c r="A20" s="353" t="s">
        <v>25</v>
      </c>
      <c r="B20" s="353"/>
      <c r="C20" s="353"/>
      <c r="D20" s="132">
        <f>SUM(D21:D26)</f>
        <v>0</v>
      </c>
      <c r="E20" s="132">
        <f>SUM(E21:E26)</f>
        <v>0</v>
      </c>
      <c r="F20" s="133">
        <f>SUM(F21:F26)</f>
        <v>27730</v>
      </c>
      <c r="G20" s="133">
        <v>27733</v>
      </c>
    </row>
    <row r="21" spans="1:7" ht="15.75">
      <c r="A21" s="349"/>
      <c r="B21" s="354" t="s">
        <v>26</v>
      </c>
      <c r="C21" s="354"/>
      <c r="D21" s="132"/>
      <c r="E21" s="132"/>
      <c r="F21" s="132"/>
      <c r="G21" s="132"/>
    </row>
    <row r="22" spans="1:7" ht="15.75">
      <c r="A22" s="349"/>
      <c r="B22" s="354" t="s">
        <v>27</v>
      </c>
      <c r="C22" s="354"/>
      <c r="D22" s="132"/>
      <c r="E22" s="132"/>
      <c r="F22" s="132">
        <v>24491</v>
      </c>
      <c r="G22" s="132">
        <v>24491</v>
      </c>
    </row>
    <row r="23" spans="1:7" ht="15.75">
      <c r="A23" s="349"/>
      <c r="B23" s="354" t="s">
        <v>28</v>
      </c>
      <c r="C23" s="354"/>
      <c r="D23" s="132"/>
      <c r="E23" s="132"/>
      <c r="F23" s="132"/>
      <c r="G23" s="132">
        <v>3</v>
      </c>
    </row>
    <row r="24" spans="1:7" ht="15.75">
      <c r="A24" s="349"/>
      <c r="B24" s="354" t="s">
        <v>29</v>
      </c>
      <c r="C24" s="354"/>
      <c r="D24" s="132"/>
      <c r="E24" s="132"/>
      <c r="F24" s="132">
        <v>839</v>
      </c>
      <c r="G24" s="132">
        <v>839</v>
      </c>
    </row>
    <row r="25" spans="1:7" ht="15.75">
      <c r="A25" s="349"/>
      <c r="B25" s="354" t="s">
        <v>30</v>
      </c>
      <c r="C25" s="354"/>
      <c r="D25" s="132"/>
      <c r="E25" s="132"/>
      <c r="F25" s="132">
        <v>2400</v>
      </c>
      <c r="G25" s="132">
        <v>2400</v>
      </c>
    </row>
    <row r="26" spans="1:7" ht="15.75">
      <c r="A26" s="349"/>
      <c r="B26" s="354" t="s">
        <v>31</v>
      </c>
      <c r="C26" s="354"/>
      <c r="D26" s="132"/>
      <c r="E26" s="132"/>
      <c r="F26" s="132"/>
      <c r="G26" s="132">
        <v>4</v>
      </c>
    </row>
    <row r="27" spans="1:7" ht="33.75" customHeight="1">
      <c r="A27" s="353" t="s">
        <v>32</v>
      </c>
      <c r="B27" s="353"/>
      <c r="C27" s="353"/>
      <c r="D27" s="132">
        <f>SUM(D28:D35)</f>
        <v>0</v>
      </c>
      <c r="E27" s="132">
        <f>SUM(E28:E35)</f>
        <v>0</v>
      </c>
      <c r="F27" s="133">
        <f>SUM(F28:F35)</f>
        <v>0</v>
      </c>
      <c r="G27" s="133">
        <v>0</v>
      </c>
    </row>
    <row r="28" spans="1:7" ht="15.75">
      <c r="A28" s="349"/>
      <c r="B28" s="136" t="s">
        <v>33</v>
      </c>
      <c r="C28" s="132"/>
      <c r="D28" s="132"/>
      <c r="E28" s="132"/>
      <c r="F28" s="132"/>
      <c r="G28" s="132"/>
    </row>
    <row r="29" spans="1:7" ht="15.75">
      <c r="A29" s="349"/>
      <c r="B29" s="349"/>
      <c r="C29" s="136" t="s">
        <v>34</v>
      </c>
      <c r="D29" s="132"/>
      <c r="E29" s="132"/>
      <c r="F29" s="132"/>
      <c r="G29" s="132"/>
    </row>
    <row r="30" spans="1:7" ht="15.75">
      <c r="A30" s="349"/>
      <c r="B30" s="349"/>
      <c r="C30" s="136" t="s">
        <v>35</v>
      </c>
      <c r="D30" s="132"/>
      <c r="E30" s="132"/>
      <c r="F30" s="132"/>
      <c r="G30" s="132"/>
    </row>
    <row r="31" spans="1:7" ht="15.75">
      <c r="A31" s="349"/>
      <c r="B31" s="136" t="s">
        <v>36</v>
      </c>
      <c r="C31" s="132"/>
      <c r="D31" s="132"/>
      <c r="E31" s="132"/>
      <c r="F31" s="132"/>
      <c r="G31" s="132"/>
    </row>
    <row r="32" spans="1:7" ht="15.75">
      <c r="A32" s="349"/>
      <c r="B32" s="136" t="s">
        <v>37</v>
      </c>
      <c r="C32" s="132"/>
      <c r="D32" s="132"/>
      <c r="E32" s="132"/>
      <c r="F32" s="132"/>
      <c r="G32" s="132"/>
    </row>
    <row r="33" spans="1:7" ht="15.75">
      <c r="A33" s="349"/>
      <c r="B33" s="349"/>
      <c r="C33" s="136" t="s">
        <v>38</v>
      </c>
      <c r="D33" s="132"/>
      <c r="E33" s="132"/>
      <c r="F33" s="132"/>
      <c r="G33" s="132"/>
    </row>
    <row r="34" spans="1:7" ht="15.75">
      <c r="A34" s="349"/>
      <c r="B34" s="349"/>
      <c r="C34" s="136" t="s">
        <v>39</v>
      </c>
      <c r="D34" s="132"/>
      <c r="E34" s="132"/>
      <c r="F34" s="132"/>
      <c r="G34" s="132"/>
    </row>
    <row r="35" spans="1:7" ht="15.75">
      <c r="A35" s="349"/>
      <c r="B35" s="136" t="s">
        <v>40</v>
      </c>
      <c r="C35" s="132"/>
      <c r="D35" s="132"/>
      <c r="E35" s="132"/>
      <c r="F35" s="132"/>
      <c r="G35" s="132"/>
    </row>
    <row r="36" spans="1:7" ht="41.25" customHeight="1">
      <c r="A36" s="353" t="s">
        <v>41</v>
      </c>
      <c r="B36" s="353"/>
      <c r="C36" s="353"/>
      <c r="D36" s="132">
        <f>SUM(D37:D41)</f>
        <v>0</v>
      </c>
      <c r="E36" s="132">
        <f>SUM(E37:E41)</f>
        <v>0</v>
      </c>
      <c r="F36" s="133">
        <f>SUM(F37:F41)</f>
        <v>463</v>
      </c>
      <c r="G36" s="133">
        <v>469</v>
      </c>
    </row>
    <row r="37" spans="1:7" ht="30" customHeight="1">
      <c r="A37" s="349"/>
      <c r="B37" s="350" t="s">
        <v>42</v>
      </c>
      <c r="C37" s="350"/>
      <c r="D37" s="132"/>
      <c r="E37" s="132"/>
      <c r="F37" s="132"/>
      <c r="G37" s="132"/>
    </row>
    <row r="38" spans="1:7" ht="37.5" customHeight="1">
      <c r="A38" s="349"/>
      <c r="B38" s="350" t="s">
        <v>43</v>
      </c>
      <c r="C38" s="350"/>
      <c r="D38" s="132"/>
      <c r="E38" s="132"/>
      <c r="F38" s="132"/>
      <c r="G38" s="132"/>
    </row>
    <row r="39" spans="1:7" ht="23.25" customHeight="1">
      <c r="A39" s="349"/>
      <c r="B39" s="354" t="s">
        <v>44</v>
      </c>
      <c r="C39" s="354"/>
      <c r="D39" s="132"/>
      <c r="E39" s="132"/>
      <c r="F39" s="132">
        <v>463</v>
      </c>
      <c r="G39" s="132">
        <v>469</v>
      </c>
    </row>
    <row r="40" spans="1:7" ht="25.5" customHeight="1">
      <c r="A40" s="349"/>
      <c r="B40" s="354" t="s">
        <v>45</v>
      </c>
      <c r="C40" s="354"/>
      <c r="D40" s="132"/>
      <c r="E40" s="132"/>
      <c r="F40" s="132"/>
      <c r="G40" s="132"/>
    </row>
    <row r="41" spans="1:7" ht="25.5" customHeight="1">
      <c r="A41" s="349"/>
      <c r="B41" s="354" t="s">
        <v>46</v>
      </c>
      <c r="C41" s="354"/>
      <c r="D41" s="132"/>
      <c r="E41" s="132"/>
      <c r="F41" s="132"/>
      <c r="G41" s="132"/>
    </row>
    <row r="42" spans="1:7" ht="39" customHeight="1">
      <c r="A42" s="353" t="s">
        <v>47</v>
      </c>
      <c r="B42" s="353"/>
      <c r="C42" s="353"/>
      <c r="D42" s="132"/>
      <c r="E42" s="132"/>
      <c r="F42" s="133">
        <v>22735</v>
      </c>
      <c r="G42" s="133">
        <v>22735</v>
      </c>
    </row>
    <row r="43" spans="1:7" ht="48.75" customHeight="1">
      <c r="A43" s="138" t="s">
        <v>48</v>
      </c>
      <c r="B43" s="138"/>
      <c r="C43" s="139"/>
      <c r="D43" s="140">
        <f>SUM(D4,D10,D20,D27,D36,D42)</f>
        <v>0</v>
      </c>
      <c r="E43" s="140">
        <f>SUM(E4,E10,E20,E27,E36,E42)</f>
        <v>0</v>
      </c>
      <c r="F43" s="133">
        <v>61189</v>
      </c>
      <c r="G43" s="133">
        <v>70936</v>
      </c>
    </row>
    <row r="44" spans="1:2" ht="12.75">
      <c r="A44" s="141"/>
      <c r="B44" s="141"/>
    </row>
    <row r="45" spans="1:2" ht="12.75">
      <c r="A45" s="141"/>
      <c r="B45" s="141"/>
    </row>
    <row r="46" spans="1:2" ht="12.75">
      <c r="A46" s="141"/>
      <c r="B46" s="141"/>
    </row>
    <row r="47" spans="1:2" ht="12.75">
      <c r="A47" s="141"/>
      <c r="B47" s="141"/>
    </row>
  </sheetData>
  <sheetProtection selectLockedCells="1" selectUnlockedCells="1"/>
  <mergeCells count="34">
    <mergeCell ref="A42:C42"/>
    <mergeCell ref="A36:C36"/>
    <mergeCell ref="A37:A41"/>
    <mergeCell ref="B37:C37"/>
    <mergeCell ref="B38:C38"/>
    <mergeCell ref="B39:C39"/>
    <mergeCell ref="B40:C40"/>
    <mergeCell ref="B41:C41"/>
    <mergeCell ref="B25:C25"/>
    <mergeCell ref="B26:C26"/>
    <mergeCell ref="A27:C27"/>
    <mergeCell ref="A28:A35"/>
    <mergeCell ref="B29:B30"/>
    <mergeCell ref="B33:B34"/>
    <mergeCell ref="A10:C10"/>
    <mergeCell ref="A11:A19"/>
    <mergeCell ref="B15:C15"/>
    <mergeCell ref="B16:B19"/>
    <mergeCell ref="A20:C20"/>
    <mergeCell ref="A21:A26"/>
    <mergeCell ref="B21:C21"/>
    <mergeCell ref="B22:C22"/>
    <mergeCell ref="B23:C23"/>
    <mergeCell ref="B24:C24"/>
    <mergeCell ref="A1:G1"/>
    <mergeCell ref="A2:G2"/>
    <mergeCell ref="A3:C3"/>
    <mergeCell ref="A4:C4"/>
    <mergeCell ref="A5:A9"/>
    <mergeCell ref="B5:C5"/>
    <mergeCell ref="B6:C6"/>
    <mergeCell ref="B7:C7"/>
    <mergeCell ref="B8:C8"/>
    <mergeCell ref="B9:C9"/>
  </mergeCells>
  <printOptions headings="1"/>
  <pageMargins left="0.75" right="0.5402777777777777" top="0.7875" bottom="0.78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0.9921875" style="83" customWidth="1"/>
    <col min="2" max="2" width="57.8515625" style="83" customWidth="1"/>
    <col min="3" max="4" width="0" style="83" hidden="1" customWidth="1"/>
    <col min="5" max="5" width="10.421875" style="83" customWidth="1"/>
    <col min="6" max="6" width="11.28125" style="83" customWidth="1"/>
  </cols>
  <sheetData>
    <row r="1" spans="1:6" ht="29.25" customHeight="1">
      <c r="A1" s="344" t="s">
        <v>49</v>
      </c>
      <c r="B1" s="344"/>
      <c r="C1" s="344"/>
      <c r="D1" s="344"/>
      <c r="E1" s="344"/>
      <c r="F1" s="344"/>
    </row>
    <row r="2" spans="1:6" ht="20.25" customHeight="1">
      <c r="A2" s="142"/>
      <c r="B2" s="355" t="s">
        <v>452</v>
      </c>
      <c r="C2" s="355"/>
      <c r="D2" s="355"/>
      <c r="E2" s="355"/>
      <c r="F2" s="355"/>
    </row>
    <row r="3" spans="1:6" ht="15" customHeight="1">
      <c r="A3" s="356" t="s">
        <v>5</v>
      </c>
      <c r="B3" s="356"/>
      <c r="C3" s="143" t="s">
        <v>50</v>
      </c>
      <c r="D3" s="143" t="s">
        <v>7</v>
      </c>
      <c r="E3" s="143" t="s">
        <v>51</v>
      </c>
      <c r="F3" s="143" t="s">
        <v>52</v>
      </c>
    </row>
    <row r="4" spans="1:6" ht="24" customHeight="1">
      <c r="A4" s="357" t="s">
        <v>53</v>
      </c>
      <c r="B4" s="357"/>
      <c r="C4" s="144"/>
      <c r="D4" s="144"/>
      <c r="E4" s="145">
        <v>41293</v>
      </c>
      <c r="F4" s="145">
        <v>50184</v>
      </c>
    </row>
    <row r="5" spans="1:6" ht="15.75">
      <c r="A5" s="360"/>
      <c r="B5" s="136" t="s">
        <v>54</v>
      </c>
      <c r="C5" s="146"/>
      <c r="D5" s="147"/>
      <c r="E5" s="147">
        <v>10310</v>
      </c>
      <c r="F5" s="147">
        <v>11473</v>
      </c>
    </row>
    <row r="6" spans="1:6" ht="15.75">
      <c r="A6" s="360"/>
      <c r="B6" s="148" t="s">
        <v>55</v>
      </c>
      <c r="C6" s="146"/>
      <c r="D6" s="147"/>
      <c r="E6" s="147">
        <v>2678</v>
      </c>
      <c r="F6" s="147">
        <v>2961</v>
      </c>
    </row>
    <row r="7" spans="1:6" ht="15.75">
      <c r="A7" s="360"/>
      <c r="B7" s="148" t="s">
        <v>56</v>
      </c>
      <c r="C7" s="146"/>
      <c r="D7" s="147"/>
      <c r="E7" s="147">
        <v>13128</v>
      </c>
      <c r="F7" s="147">
        <v>18757</v>
      </c>
    </row>
    <row r="8" spans="1:6" ht="15.75">
      <c r="A8" s="360"/>
      <c r="B8" s="136" t="s">
        <v>57</v>
      </c>
      <c r="C8" s="146"/>
      <c r="D8" s="147"/>
      <c r="E8" s="147">
        <v>197</v>
      </c>
      <c r="F8" s="147">
        <v>197</v>
      </c>
    </row>
    <row r="9" spans="1:6" ht="15.75">
      <c r="A9" s="360"/>
      <c r="B9" s="136" t="s">
        <v>58</v>
      </c>
      <c r="C9" s="146"/>
      <c r="D9" s="147"/>
      <c r="E9" s="147">
        <v>0</v>
      </c>
      <c r="F9" s="147">
        <v>0</v>
      </c>
    </row>
    <row r="10" spans="1:6" ht="15.75">
      <c r="A10" s="360"/>
      <c r="B10" s="136" t="s">
        <v>59</v>
      </c>
      <c r="C10" s="146"/>
      <c r="D10" s="147"/>
      <c r="E10" s="147">
        <v>11304</v>
      </c>
      <c r="F10" s="147">
        <v>10788</v>
      </c>
    </row>
    <row r="11" spans="1:6" ht="15.75">
      <c r="A11" s="360"/>
      <c r="B11" s="136" t="s">
        <v>60</v>
      </c>
      <c r="C11" s="146"/>
      <c r="D11" s="147"/>
      <c r="E11" s="147">
        <v>500</v>
      </c>
      <c r="F11" s="147">
        <v>660</v>
      </c>
    </row>
    <row r="12" spans="1:6" ht="15.75">
      <c r="A12" s="360"/>
      <c r="B12" s="136" t="s">
        <v>61</v>
      </c>
      <c r="C12" s="146"/>
      <c r="D12" s="147"/>
      <c r="E12" s="147">
        <v>50</v>
      </c>
      <c r="F12" s="147">
        <v>50</v>
      </c>
    </row>
    <row r="13" spans="1:6" ht="15.75">
      <c r="A13" s="360"/>
      <c r="B13" s="136" t="s">
        <v>62</v>
      </c>
      <c r="C13" s="146"/>
      <c r="D13" s="147"/>
      <c r="E13" s="147">
        <v>3126</v>
      </c>
      <c r="F13" s="147">
        <v>5298</v>
      </c>
    </row>
    <row r="14" spans="1:6" ht="22.5" customHeight="1">
      <c r="A14" s="135" t="s">
        <v>63</v>
      </c>
      <c r="B14" s="149"/>
      <c r="C14" s="144"/>
      <c r="D14" s="144"/>
      <c r="E14" s="145">
        <v>0</v>
      </c>
      <c r="F14" s="145">
        <v>0</v>
      </c>
    </row>
    <row r="15" spans="1:6" ht="24.75" customHeight="1">
      <c r="A15" s="135" t="s">
        <v>64</v>
      </c>
      <c r="B15" s="149"/>
      <c r="C15" s="144"/>
      <c r="D15" s="144"/>
      <c r="E15" s="145">
        <v>362</v>
      </c>
      <c r="F15" s="145">
        <v>869</v>
      </c>
    </row>
    <row r="16" spans="1:6" ht="15.75">
      <c r="A16" s="358"/>
      <c r="B16" s="148" t="s">
        <v>65</v>
      </c>
      <c r="C16" s="147"/>
      <c r="D16" s="147"/>
      <c r="E16" s="147"/>
      <c r="F16" s="147">
        <v>507</v>
      </c>
    </row>
    <row r="17" spans="1:6" ht="15.75">
      <c r="A17" s="358"/>
      <c r="B17" s="148" t="s">
        <v>66</v>
      </c>
      <c r="C17" s="147"/>
      <c r="D17" s="147"/>
      <c r="E17" s="147"/>
      <c r="F17" s="147"/>
    </row>
    <row r="18" spans="1:6" ht="15.75">
      <c r="A18" s="358"/>
      <c r="B18" s="136" t="s">
        <v>67</v>
      </c>
      <c r="C18" s="147"/>
      <c r="D18" s="147"/>
      <c r="E18" s="147">
        <v>362</v>
      </c>
      <c r="F18" s="147">
        <v>362</v>
      </c>
    </row>
    <row r="19" spans="1:6" ht="15.75">
      <c r="A19" s="358"/>
      <c r="B19" s="148" t="s">
        <v>68</v>
      </c>
      <c r="C19" s="147"/>
      <c r="D19" s="147"/>
      <c r="E19" s="147"/>
      <c r="F19" s="147"/>
    </row>
    <row r="20" spans="1:6" ht="48" customHeight="1">
      <c r="A20" s="348" t="s">
        <v>69</v>
      </c>
      <c r="B20" s="348"/>
      <c r="C20" s="144"/>
      <c r="D20" s="144"/>
      <c r="E20" s="145">
        <v>0</v>
      </c>
      <c r="F20" s="145">
        <v>0</v>
      </c>
    </row>
    <row r="21" spans="1:6" ht="23.25" customHeight="1">
      <c r="A21" s="135" t="s">
        <v>70</v>
      </c>
      <c r="B21" s="149"/>
      <c r="C21" s="144"/>
      <c r="D21" s="144"/>
      <c r="E21" s="145">
        <v>0</v>
      </c>
      <c r="F21" s="145">
        <v>0</v>
      </c>
    </row>
    <row r="22" spans="1:6" ht="15.75">
      <c r="A22" s="358"/>
      <c r="B22" s="136" t="s">
        <v>71</v>
      </c>
      <c r="C22" s="147"/>
      <c r="D22" s="147"/>
      <c r="E22" s="147"/>
      <c r="F22" s="147"/>
    </row>
    <row r="23" spans="1:6" ht="18.75" customHeight="1">
      <c r="A23" s="358"/>
      <c r="B23" s="136" t="s">
        <v>72</v>
      </c>
      <c r="C23" s="147"/>
      <c r="D23" s="147"/>
      <c r="E23" s="147"/>
      <c r="F23" s="147"/>
    </row>
    <row r="24" spans="1:6" ht="35.25" customHeight="1">
      <c r="A24" s="348" t="s">
        <v>73</v>
      </c>
      <c r="B24" s="348"/>
      <c r="C24" s="144"/>
      <c r="D24" s="144"/>
      <c r="E24" s="144"/>
      <c r="F24" s="144"/>
    </row>
    <row r="25" spans="1:6" ht="15.75">
      <c r="A25" s="358"/>
      <c r="B25" s="136" t="s">
        <v>74</v>
      </c>
      <c r="C25" s="147"/>
      <c r="D25" s="147"/>
      <c r="E25" s="147"/>
      <c r="F25" s="147"/>
    </row>
    <row r="26" spans="1:6" ht="15.75">
      <c r="A26" s="358"/>
      <c r="B26" s="136" t="s">
        <v>75</v>
      </c>
      <c r="C26" s="147"/>
      <c r="D26" s="147"/>
      <c r="E26" s="147"/>
      <c r="F26" s="147"/>
    </row>
    <row r="27" spans="1:6" s="13" customFormat="1" ht="15.75">
      <c r="A27" s="128"/>
      <c r="B27" s="150" t="s">
        <v>76</v>
      </c>
      <c r="C27" s="145"/>
      <c r="D27" s="145"/>
      <c r="E27" s="145">
        <v>19534</v>
      </c>
      <c r="F27" s="145">
        <v>19883</v>
      </c>
    </row>
    <row r="28" spans="1:6" ht="35.25" customHeight="1">
      <c r="A28" s="359" t="s">
        <v>77</v>
      </c>
      <c r="B28" s="359"/>
      <c r="C28" s="151"/>
      <c r="D28" s="151"/>
      <c r="E28" s="152">
        <f>SUM(E4+E14+E15+E20+E21+E24+E27)</f>
        <v>61189</v>
      </c>
      <c r="F28" s="152">
        <v>70936</v>
      </c>
    </row>
    <row r="29" spans="1:6" ht="12.75">
      <c r="A29" s="153"/>
      <c r="B29" s="153"/>
      <c r="C29" s="153"/>
      <c r="D29" s="153"/>
      <c r="E29" s="153"/>
      <c r="F29" s="153"/>
    </row>
    <row r="30" spans="1:6" ht="12.75">
      <c r="A30" s="153"/>
      <c r="B30" s="153"/>
      <c r="C30" s="153"/>
      <c r="D30" s="153"/>
      <c r="E30" s="153"/>
      <c r="F30" s="153"/>
    </row>
    <row r="31" spans="1:6" ht="12.75">
      <c r="A31" s="153"/>
      <c r="B31" s="153"/>
      <c r="C31" s="153"/>
      <c r="D31" s="153"/>
      <c r="E31" s="153"/>
      <c r="F31" s="153"/>
    </row>
  </sheetData>
  <sheetProtection selectLockedCells="1" selectUnlockedCells="1"/>
  <mergeCells count="11">
    <mergeCell ref="A28:B28"/>
    <mergeCell ref="A5:A13"/>
    <mergeCell ref="A16:A19"/>
    <mergeCell ref="A20:B20"/>
    <mergeCell ref="A22:A23"/>
    <mergeCell ref="A1:F1"/>
    <mergeCell ref="B2:F2"/>
    <mergeCell ref="A3:B3"/>
    <mergeCell ref="A4:B4"/>
    <mergeCell ref="A24:B24"/>
    <mergeCell ref="A25:A26"/>
  </mergeCells>
  <printOptions headings="1"/>
  <pageMargins left="0.4701388888888889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5.7109375" style="83" customWidth="1"/>
    <col min="2" max="2" width="14.421875" style="83" customWidth="1"/>
    <col min="3" max="6" width="0" style="83" hidden="1" customWidth="1"/>
    <col min="7" max="7" width="11.8515625" style="83" customWidth="1"/>
  </cols>
  <sheetData>
    <row r="1" spans="1:10" ht="39" customHeight="1">
      <c r="A1" s="361" t="s">
        <v>78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7" ht="12.75">
      <c r="A2" s="362" t="s">
        <v>453</v>
      </c>
      <c r="B2" s="362" t="s">
        <v>79</v>
      </c>
      <c r="C2" s="362"/>
      <c r="D2" s="362"/>
      <c r="E2" s="362"/>
      <c r="F2" s="362"/>
      <c r="G2" s="362"/>
    </row>
    <row r="3" spans="1:7" ht="53.25" customHeight="1">
      <c r="A3" s="154" t="s">
        <v>5</v>
      </c>
      <c r="B3" s="155" t="s">
        <v>51</v>
      </c>
      <c r="C3" s="156" t="s">
        <v>80</v>
      </c>
      <c r="D3" s="156" t="s">
        <v>3</v>
      </c>
      <c r="E3" s="156" t="s">
        <v>3</v>
      </c>
      <c r="F3" s="157" t="s">
        <v>81</v>
      </c>
      <c r="G3" s="158" t="s">
        <v>82</v>
      </c>
    </row>
    <row r="4" spans="1:7" ht="22.5" customHeight="1">
      <c r="A4" s="159" t="s">
        <v>83</v>
      </c>
      <c r="B4" s="160"/>
      <c r="C4" s="161"/>
      <c r="D4" s="161"/>
      <c r="E4" s="161"/>
      <c r="F4" s="162"/>
      <c r="G4" s="160"/>
    </row>
    <row r="5" spans="1:7" ht="15">
      <c r="A5" s="159" t="s">
        <v>84</v>
      </c>
      <c r="B5" s="160"/>
      <c r="C5" s="161"/>
      <c r="D5" s="161"/>
      <c r="E5" s="161"/>
      <c r="F5" s="162"/>
      <c r="G5" s="160"/>
    </row>
    <row r="6" spans="1:7" ht="20.25" customHeight="1">
      <c r="A6" s="159" t="s">
        <v>85</v>
      </c>
      <c r="B6" s="160"/>
      <c r="C6" s="161"/>
      <c r="D6" s="161"/>
      <c r="E6" s="161"/>
      <c r="F6" s="162"/>
      <c r="G6" s="160"/>
    </row>
    <row r="7" spans="1:7" ht="15">
      <c r="A7" s="159" t="s">
        <v>86</v>
      </c>
      <c r="B7" s="160"/>
      <c r="C7" s="161"/>
      <c r="D7" s="161"/>
      <c r="E7" s="161"/>
      <c r="F7" s="162"/>
      <c r="G7" s="160"/>
    </row>
    <row r="8" spans="1:7" ht="21.75" customHeight="1">
      <c r="A8" s="159" t="s">
        <v>87</v>
      </c>
      <c r="B8" s="160"/>
      <c r="C8" s="161"/>
      <c r="D8" s="161"/>
      <c r="E8" s="161"/>
      <c r="F8" s="162"/>
      <c r="G8" s="160"/>
    </row>
    <row r="9" spans="1:7" ht="20.25" customHeight="1">
      <c r="A9" s="159" t="s">
        <v>88</v>
      </c>
      <c r="B9" s="160"/>
      <c r="C9" s="161"/>
      <c r="D9" s="161"/>
      <c r="E9" s="161"/>
      <c r="F9" s="162"/>
      <c r="G9" s="160"/>
    </row>
    <row r="10" spans="1:7" ht="22.5" customHeight="1">
      <c r="A10" s="159" t="s">
        <v>89</v>
      </c>
      <c r="B10" s="160"/>
      <c r="C10" s="161"/>
      <c r="D10" s="161"/>
      <c r="E10" s="161"/>
      <c r="F10" s="162"/>
      <c r="G10" s="160"/>
    </row>
    <row r="11" spans="1:7" ht="15">
      <c r="A11" s="159" t="s">
        <v>90</v>
      </c>
      <c r="B11" s="160"/>
      <c r="C11" s="161"/>
      <c r="D11" s="161"/>
      <c r="E11" s="161"/>
      <c r="F11" s="162"/>
      <c r="G11" s="160"/>
    </row>
    <row r="12" spans="1:7" ht="15">
      <c r="A12" s="163" t="s">
        <v>91</v>
      </c>
      <c r="B12" s="160">
        <f>SUM(B4:B11)</f>
        <v>0</v>
      </c>
      <c r="C12" s="161"/>
      <c r="D12" s="161"/>
      <c r="E12" s="161"/>
      <c r="F12" s="162"/>
      <c r="G12" s="160"/>
    </row>
    <row r="13" spans="1:7" ht="24.75" customHeight="1">
      <c r="A13" s="159" t="s">
        <v>92</v>
      </c>
      <c r="B13" s="160"/>
      <c r="C13" s="161"/>
      <c r="D13" s="161"/>
      <c r="E13" s="161"/>
      <c r="F13" s="162"/>
      <c r="G13" s="160"/>
    </row>
    <row r="14" spans="1:7" ht="30">
      <c r="A14" s="159" t="s">
        <v>93</v>
      </c>
      <c r="B14" s="160"/>
      <c r="C14" s="161"/>
      <c r="D14" s="161"/>
      <c r="E14" s="161"/>
      <c r="F14" s="162"/>
      <c r="G14" s="160"/>
    </row>
    <row r="15" spans="1:7" ht="24" customHeight="1">
      <c r="A15" s="159" t="s">
        <v>94</v>
      </c>
      <c r="B15" s="160"/>
      <c r="C15" s="161"/>
      <c r="D15" s="161"/>
      <c r="E15" s="161"/>
      <c r="F15" s="162"/>
      <c r="G15" s="160"/>
    </row>
    <row r="16" spans="1:7" ht="15">
      <c r="A16" s="159" t="s">
        <v>95</v>
      </c>
      <c r="B16" s="160"/>
      <c r="C16" s="161"/>
      <c r="D16" s="161"/>
      <c r="E16" s="161"/>
      <c r="F16" s="162"/>
      <c r="G16" s="160"/>
    </row>
    <row r="17" spans="1:7" ht="23.25" customHeight="1">
      <c r="A17" s="159" t="s">
        <v>96</v>
      </c>
      <c r="B17" s="160"/>
      <c r="C17" s="161"/>
      <c r="D17" s="161"/>
      <c r="E17" s="161"/>
      <c r="F17" s="162"/>
      <c r="G17" s="160"/>
    </row>
    <row r="18" spans="1:7" ht="25.5" customHeight="1">
      <c r="A18" s="163" t="s">
        <v>97</v>
      </c>
      <c r="B18" s="160">
        <f>SUM(B13:B17)</f>
        <v>0</v>
      </c>
      <c r="C18" s="161"/>
      <c r="D18" s="161"/>
      <c r="E18" s="161"/>
      <c r="F18" s="162"/>
      <c r="G18" s="160"/>
    </row>
    <row r="19" spans="1:7" ht="20.25" customHeight="1">
      <c r="A19" s="159" t="s">
        <v>98</v>
      </c>
      <c r="B19" s="160"/>
      <c r="C19" s="161"/>
      <c r="D19" s="161"/>
      <c r="E19" s="161"/>
      <c r="F19" s="162"/>
      <c r="G19" s="160"/>
    </row>
    <row r="20" spans="1:7" ht="20.25" customHeight="1">
      <c r="A20" s="159" t="s">
        <v>99</v>
      </c>
      <c r="B20" s="160"/>
      <c r="C20" s="161"/>
      <c r="D20" s="161"/>
      <c r="E20" s="161"/>
      <c r="F20" s="162"/>
      <c r="G20" s="160"/>
    </row>
    <row r="21" spans="1:7" ht="15">
      <c r="A21" s="159" t="s">
        <v>100</v>
      </c>
      <c r="B21" s="160"/>
      <c r="C21" s="161"/>
      <c r="D21" s="161"/>
      <c r="E21" s="161"/>
      <c r="F21" s="162"/>
      <c r="G21" s="160"/>
    </row>
    <row r="22" spans="1:7" ht="21.75" customHeight="1">
      <c r="A22" s="159" t="s">
        <v>101</v>
      </c>
      <c r="B22" s="160"/>
      <c r="C22" s="161"/>
      <c r="D22" s="161"/>
      <c r="E22" s="161"/>
      <c r="F22" s="162"/>
      <c r="G22" s="160"/>
    </row>
    <row r="23" spans="1:7" ht="15">
      <c r="A23" s="159" t="s">
        <v>102</v>
      </c>
      <c r="B23" s="160"/>
      <c r="C23" s="161"/>
      <c r="D23" s="161"/>
      <c r="E23" s="161"/>
      <c r="F23" s="162"/>
      <c r="G23" s="160"/>
    </row>
    <row r="24" spans="1:7" ht="30">
      <c r="A24" s="159" t="s">
        <v>103</v>
      </c>
      <c r="B24" s="160">
        <v>463</v>
      </c>
      <c r="C24" s="161"/>
      <c r="D24" s="161"/>
      <c r="E24" s="161"/>
      <c r="F24" s="162"/>
      <c r="G24" s="160">
        <v>469</v>
      </c>
    </row>
    <row r="25" spans="1:7" ht="25.5" customHeight="1">
      <c r="A25" s="164" t="s">
        <v>104</v>
      </c>
      <c r="B25" s="165">
        <f>SUM(B19:B24)</f>
        <v>463</v>
      </c>
      <c r="C25" s="166"/>
      <c r="D25" s="166"/>
      <c r="E25" s="166"/>
      <c r="F25" s="167"/>
      <c r="G25" s="165">
        <v>469</v>
      </c>
    </row>
    <row r="26" spans="1:7" ht="36.75" customHeight="1">
      <c r="A26" s="168" t="s">
        <v>105</v>
      </c>
      <c r="B26" s="169">
        <f>SUM(B25,B18,B12)</f>
        <v>463</v>
      </c>
      <c r="C26" s="170"/>
      <c r="D26" s="170"/>
      <c r="E26" s="170"/>
      <c r="F26" s="171"/>
      <c r="G26" s="169">
        <v>469</v>
      </c>
    </row>
    <row r="27" spans="1:7" ht="14.25">
      <c r="A27" s="172"/>
      <c r="B27" s="172"/>
      <c r="C27" s="172"/>
      <c r="D27" s="172"/>
      <c r="E27" s="172"/>
      <c r="F27" s="172"/>
      <c r="G27" s="172"/>
    </row>
    <row r="28" spans="1:7" ht="14.25">
      <c r="A28" s="172"/>
      <c r="B28" s="172"/>
      <c r="C28" s="172"/>
      <c r="D28" s="172"/>
      <c r="E28" s="172"/>
      <c r="F28" s="172"/>
      <c r="G28" s="172"/>
    </row>
    <row r="29" spans="1:7" ht="14.25">
      <c r="A29" s="172"/>
      <c r="B29" s="172"/>
      <c r="C29" s="172"/>
      <c r="D29" s="172"/>
      <c r="E29" s="172"/>
      <c r="F29" s="172"/>
      <c r="G29" s="172"/>
    </row>
    <row r="30" spans="1:7" ht="14.25">
      <c r="A30" s="172"/>
      <c r="B30" s="172"/>
      <c r="C30" s="172"/>
      <c r="D30" s="172"/>
      <c r="E30" s="172"/>
      <c r="F30" s="172"/>
      <c r="G30" s="172"/>
    </row>
    <row r="31" spans="1:7" ht="14.25">
      <c r="A31" s="172"/>
      <c r="B31" s="172"/>
      <c r="C31" s="172"/>
      <c r="D31" s="172"/>
      <c r="E31" s="172"/>
      <c r="F31" s="172"/>
      <c r="G31" s="172"/>
    </row>
    <row r="32" spans="1:7" ht="14.25">
      <c r="A32" s="172"/>
      <c r="B32" s="172"/>
      <c r="C32" s="172"/>
      <c r="D32" s="172"/>
      <c r="E32" s="172"/>
      <c r="F32" s="172"/>
      <c r="G32" s="172"/>
    </row>
    <row r="33" spans="1:7" ht="14.25">
      <c r="A33" s="172"/>
      <c r="B33" s="172"/>
      <c r="C33" s="172"/>
      <c r="D33" s="172"/>
      <c r="E33" s="172"/>
      <c r="F33" s="172"/>
      <c r="G33" s="172"/>
    </row>
    <row r="34" spans="1:7" ht="14.25">
      <c r="A34" s="172"/>
      <c r="B34" s="172"/>
      <c r="C34" s="172"/>
      <c r="D34" s="172"/>
      <c r="E34" s="172"/>
      <c r="F34" s="172"/>
      <c r="G34" s="172"/>
    </row>
    <row r="35" spans="1:7" ht="14.25">
      <c r="A35" s="172"/>
      <c r="B35" s="172"/>
      <c r="C35" s="172"/>
      <c r="D35" s="172"/>
      <c r="E35" s="172"/>
      <c r="F35" s="172"/>
      <c r="G35" s="172"/>
    </row>
    <row r="36" spans="1:7" ht="14.25">
      <c r="A36" s="172"/>
      <c r="B36" s="172"/>
      <c r="C36" s="172"/>
      <c r="D36" s="172"/>
      <c r="E36" s="172"/>
      <c r="F36" s="172"/>
      <c r="G36" s="172"/>
    </row>
    <row r="37" spans="1:7" ht="14.25">
      <c r="A37" s="172"/>
      <c r="B37" s="172"/>
      <c r="C37" s="172"/>
      <c r="D37" s="172"/>
      <c r="E37" s="172"/>
      <c r="F37" s="172"/>
      <c r="G37" s="172"/>
    </row>
    <row r="38" spans="1:7" ht="14.25">
      <c r="A38" s="172"/>
      <c r="B38" s="172"/>
      <c r="C38" s="172"/>
      <c r="D38" s="172"/>
      <c r="E38" s="172"/>
      <c r="F38" s="172"/>
      <c r="G38" s="172"/>
    </row>
    <row r="39" spans="1:7" ht="14.25">
      <c r="A39" s="172"/>
      <c r="B39" s="172"/>
      <c r="C39" s="172"/>
      <c r="D39" s="172"/>
      <c r="E39" s="172"/>
      <c r="F39" s="172"/>
      <c r="G39" s="172"/>
    </row>
    <row r="40" spans="1:7" ht="14.25">
      <c r="A40" s="172"/>
      <c r="B40" s="172"/>
      <c r="C40" s="172"/>
      <c r="D40" s="172"/>
      <c r="E40" s="172"/>
      <c r="F40" s="172"/>
      <c r="G40" s="172"/>
    </row>
  </sheetData>
  <sheetProtection selectLockedCells="1" selectUnlockedCells="1"/>
  <mergeCells count="2">
    <mergeCell ref="A1:J1"/>
    <mergeCell ref="A2:G2"/>
  </mergeCells>
  <printOptions headings="1"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8"/>
  <sheetViews>
    <sheetView zoomScalePageLayoutView="0" workbookViewId="0" topLeftCell="A2">
      <selection activeCell="A2" sqref="A2:G2"/>
    </sheetView>
  </sheetViews>
  <sheetFormatPr defaultColWidth="9.140625" defaultRowHeight="12.75"/>
  <cols>
    <col min="1" max="1" width="58.140625" style="83" customWidth="1"/>
    <col min="2" max="5" width="0" style="83" hidden="1" customWidth="1"/>
    <col min="6" max="6" width="12.57421875" style="83" customWidth="1"/>
    <col min="7" max="7" width="12.00390625" style="83" customWidth="1"/>
  </cols>
  <sheetData>
    <row r="1" spans="1:7" ht="36.75" customHeight="1">
      <c r="A1" s="344" t="s">
        <v>106</v>
      </c>
      <c r="B1" s="344"/>
      <c r="C1" s="344"/>
      <c r="D1" s="344"/>
      <c r="E1" s="344"/>
      <c r="F1" s="344"/>
      <c r="G1" s="344"/>
    </row>
    <row r="2" spans="1:7" ht="12.75">
      <c r="A2" s="362" t="s">
        <v>454</v>
      </c>
      <c r="B2" s="362"/>
      <c r="C2" s="362"/>
      <c r="D2" s="362"/>
      <c r="E2" s="362"/>
      <c r="F2" s="362"/>
      <c r="G2" s="362"/>
    </row>
    <row r="3" spans="1:7" ht="26.25" customHeight="1">
      <c r="A3" s="79" t="s">
        <v>5</v>
      </c>
      <c r="B3" s="57" t="s">
        <v>107</v>
      </c>
      <c r="C3" s="57" t="s">
        <v>108</v>
      </c>
      <c r="D3" s="57" t="s">
        <v>3</v>
      </c>
      <c r="E3" s="57" t="s">
        <v>3</v>
      </c>
      <c r="F3" s="173" t="s">
        <v>51</v>
      </c>
      <c r="G3" s="173" t="s">
        <v>52</v>
      </c>
    </row>
    <row r="4" spans="1:37" ht="18.75" customHeight="1">
      <c r="A4" s="174" t="s">
        <v>109</v>
      </c>
      <c r="B4" s="146"/>
      <c r="C4" s="146"/>
      <c r="D4" s="146"/>
      <c r="E4" s="146"/>
      <c r="F4" s="146">
        <v>0</v>
      </c>
      <c r="G4" s="146"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8" customHeight="1">
      <c r="A5" s="174" t="s">
        <v>110</v>
      </c>
      <c r="B5" s="146"/>
      <c r="C5" s="146"/>
      <c r="D5" s="146"/>
      <c r="E5" s="146"/>
      <c r="F5" s="146">
        <v>0</v>
      </c>
      <c r="G5" s="146">
        <v>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8.75" customHeight="1">
      <c r="A6" s="174" t="s">
        <v>111</v>
      </c>
      <c r="B6" s="146"/>
      <c r="C6" s="146"/>
      <c r="D6" s="146"/>
      <c r="E6" s="146"/>
      <c r="F6" s="146">
        <v>0</v>
      </c>
      <c r="G6" s="146"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4.25">
      <c r="A7" s="175" t="s">
        <v>112</v>
      </c>
      <c r="B7" s="146"/>
      <c r="C7" s="146"/>
      <c r="D7" s="146"/>
      <c r="E7" s="146"/>
      <c r="F7" s="146">
        <v>0</v>
      </c>
      <c r="G7" s="146"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5">
      <c r="A8" s="176" t="s">
        <v>113</v>
      </c>
      <c r="B8" s="146"/>
      <c r="C8" s="146"/>
      <c r="D8" s="146"/>
      <c r="E8" s="146"/>
      <c r="F8" s="146"/>
      <c r="G8" s="14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5">
      <c r="A9" s="176" t="s">
        <v>114</v>
      </c>
      <c r="B9" s="146"/>
      <c r="C9" s="146"/>
      <c r="D9" s="146"/>
      <c r="E9" s="146"/>
      <c r="F9" s="146"/>
      <c r="G9" s="14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5">
      <c r="A10" s="174" t="s">
        <v>31</v>
      </c>
      <c r="B10" s="146"/>
      <c r="C10" s="146"/>
      <c r="D10" s="146"/>
      <c r="E10" s="146"/>
      <c r="F10" s="146">
        <v>430</v>
      </c>
      <c r="G10" s="146">
        <v>430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5">
      <c r="A11" s="174" t="s">
        <v>115</v>
      </c>
      <c r="B11" s="146"/>
      <c r="C11" s="146"/>
      <c r="D11" s="146"/>
      <c r="E11" s="146"/>
      <c r="F11" s="146">
        <v>1178</v>
      </c>
      <c r="G11" s="146">
        <v>1178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5">
      <c r="A12" s="174" t="s">
        <v>116</v>
      </c>
      <c r="B12" s="146"/>
      <c r="C12" s="146"/>
      <c r="D12" s="146"/>
      <c r="E12" s="146"/>
      <c r="F12" s="146">
        <v>2000</v>
      </c>
      <c r="G12" s="146">
        <v>2000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5">
      <c r="A13" s="174" t="s">
        <v>117</v>
      </c>
      <c r="B13" s="146"/>
      <c r="C13" s="146"/>
      <c r="D13" s="146"/>
      <c r="E13" s="146"/>
      <c r="F13" s="146"/>
      <c r="G13" s="14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5">
      <c r="A14" s="174" t="s">
        <v>118</v>
      </c>
      <c r="B14" s="146"/>
      <c r="C14" s="146"/>
      <c r="D14" s="146"/>
      <c r="E14" s="146"/>
      <c r="F14" s="146"/>
      <c r="G14" s="14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5">
      <c r="A15" s="174" t="s">
        <v>119</v>
      </c>
      <c r="B15" s="146"/>
      <c r="C15" s="146"/>
      <c r="D15" s="146"/>
      <c r="E15" s="146"/>
      <c r="F15" s="146"/>
      <c r="G15" s="14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5">
      <c r="A16" s="174" t="s">
        <v>120</v>
      </c>
      <c r="B16" s="146"/>
      <c r="C16" s="146"/>
      <c r="D16" s="146"/>
      <c r="E16" s="146"/>
      <c r="F16" s="146"/>
      <c r="G16" s="14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4.25">
      <c r="A17" s="175" t="s">
        <v>121</v>
      </c>
      <c r="B17" s="146"/>
      <c r="C17" s="146"/>
      <c r="D17" s="146"/>
      <c r="E17" s="146"/>
      <c r="F17" s="146">
        <f>SUM(F10:F16)</f>
        <v>3608</v>
      </c>
      <c r="G17" s="146">
        <v>3608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5">
      <c r="A18" s="174" t="s">
        <v>122</v>
      </c>
      <c r="B18" s="146"/>
      <c r="C18" s="146"/>
      <c r="D18" s="146"/>
      <c r="E18" s="146"/>
      <c r="F18" s="146"/>
      <c r="G18" s="14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5">
      <c r="A19" s="174" t="s">
        <v>123</v>
      </c>
      <c r="B19" s="146"/>
      <c r="C19" s="146"/>
      <c r="D19" s="146"/>
      <c r="E19" s="146"/>
      <c r="F19" s="146"/>
      <c r="G19" s="14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5">
      <c r="A20" s="174" t="s">
        <v>124</v>
      </c>
      <c r="B20" s="146"/>
      <c r="C20" s="146"/>
      <c r="D20" s="146"/>
      <c r="E20" s="146"/>
      <c r="F20" s="146">
        <v>443</v>
      </c>
      <c r="G20" s="146">
        <v>443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5">
      <c r="A21" s="174" t="s">
        <v>125</v>
      </c>
      <c r="B21" s="146"/>
      <c r="C21" s="146"/>
      <c r="D21" s="146"/>
      <c r="E21" s="146"/>
      <c r="F21" s="146"/>
      <c r="G21" s="14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4.25">
      <c r="A22" s="175" t="s">
        <v>126</v>
      </c>
      <c r="B22" s="146"/>
      <c r="C22" s="146"/>
      <c r="D22" s="146"/>
      <c r="E22" s="146"/>
      <c r="F22" s="146">
        <f>SUM(F18:F21)</f>
        <v>443</v>
      </c>
      <c r="G22" s="146">
        <v>443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5">
      <c r="A23" s="174" t="s">
        <v>127</v>
      </c>
      <c r="B23" s="146"/>
      <c r="C23" s="146"/>
      <c r="D23" s="146"/>
      <c r="E23" s="146"/>
      <c r="F23" s="146"/>
      <c r="G23" s="14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30">
      <c r="A24" s="176" t="s">
        <v>128</v>
      </c>
      <c r="B24" s="177"/>
      <c r="C24" s="177"/>
      <c r="D24" s="177"/>
      <c r="E24" s="177"/>
      <c r="F24" s="177">
        <v>500</v>
      </c>
      <c r="G24" s="177">
        <v>1313</v>
      </c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5">
      <c r="A25" s="178" t="s">
        <v>129</v>
      </c>
      <c r="B25" s="146"/>
      <c r="C25" s="146"/>
      <c r="D25" s="146"/>
      <c r="E25" s="146"/>
      <c r="F25" s="146"/>
      <c r="G25" s="14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4.25">
      <c r="A26" s="175" t="s">
        <v>130</v>
      </c>
      <c r="B26" s="146"/>
      <c r="C26" s="146"/>
      <c r="D26" s="146"/>
      <c r="E26" s="146"/>
      <c r="F26" s="146">
        <f>SUM(F23:F25)</f>
        <v>500</v>
      </c>
      <c r="G26" s="146">
        <v>1313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5">
      <c r="A27" s="174" t="s">
        <v>98</v>
      </c>
      <c r="B27" s="146"/>
      <c r="C27" s="146"/>
      <c r="D27" s="146"/>
      <c r="E27" s="146"/>
      <c r="F27" s="146"/>
      <c r="G27" s="14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5">
      <c r="A28" s="174" t="s">
        <v>99</v>
      </c>
      <c r="B28" s="146"/>
      <c r="C28" s="146"/>
      <c r="D28" s="146"/>
      <c r="E28" s="146"/>
      <c r="F28" s="146"/>
      <c r="G28" s="14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5">
      <c r="A29" s="174" t="s">
        <v>100</v>
      </c>
      <c r="B29" s="146"/>
      <c r="C29" s="146"/>
      <c r="D29" s="146"/>
      <c r="E29" s="146"/>
      <c r="F29" s="146"/>
      <c r="G29" s="14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5">
      <c r="A30" s="174" t="s">
        <v>101</v>
      </c>
      <c r="B30" s="146"/>
      <c r="C30" s="146"/>
      <c r="D30" s="146"/>
      <c r="E30" s="146"/>
      <c r="F30" s="146"/>
      <c r="G30" s="14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5">
      <c r="A31" s="174" t="s">
        <v>102</v>
      </c>
      <c r="B31" s="146"/>
      <c r="C31" s="146"/>
      <c r="D31" s="146"/>
      <c r="E31" s="146"/>
      <c r="F31" s="146"/>
      <c r="G31" s="146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30">
      <c r="A32" s="174" t="s">
        <v>131</v>
      </c>
      <c r="B32" s="146"/>
      <c r="C32" s="146"/>
      <c r="D32" s="146"/>
      <c r="E32" s="146"/>
      <c r="F32" s="146"/>
      <c r="G32" s="146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4.25">
      <c r="A33" s="175" t="s">
        <v>132</v>
      </c>
      <c r="B33" s="146"/>
      <c r="C33" s="146"/>
      <c r="D33" s="146"/>
      <c r="E33" s="146"/>
      <c r="F33" s="146"/>
      <c r="G33" s="14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36" customHeight="1">
      <c r="A34" s="179" t="s">
        <v>133</v>
      </c>
      <c r="B34" s="146"/>
      <c r="C34" s="146"/>
      <c r="D34" s="146"/>
      <c r="E34" s="146"/>
      <c r="F34" s="128">
        <f>SUM(F26,F22,F17)</f>
        <v>4551</v>
      </c>
      <c r="G34" s="180">
        <v>5364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>
      <c r="A35" s="181"/>
      <c r="B35" s="141"/>
      <c r="C35" s="141"/>
      <c r="D35" s="141"/>
      <c r="E35" s="141"/>
      <c r="F35" s="141"/>
      <c r="G35" s="14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ht="12.75">
      <c r="A36" s="181"/>
    </row>
    <row r="37" ht="12.75">
      <c r="A37" s="181"/>
    </row>
    <row r="38" ht="12.75">
      <c r="A38" s="181"/>
    </row>
    <row r="39" ht="12.75">
      <c r="A39" s="181"/>
    </row>
    <row r="40" ht="12.75">
      <c r="A40" s="181"/>
    </row>
    <row r="41" ht="12.75">
      <c r="A41" s="181"/>
    </row>
    <row r="42" ht="12.75">
      <c r="A42" s="181"/>
    </row>
    <row r="43" ht="12.75">
      <c r="A43" s="181"/>
    </row>
    <row r="44" ht="12.75">
      <c r="A44" s="181"/>
    </row>
    <row r="45" ht="12.75">
      <c r="A45" s="181"/>
    </row>
    <row r="46" ht="12.75">
      <c r="A46" s="181"/>
    </row>
    <row r="47" ht="12.75">
      <c r="A47" s="181"/>
    </row>
    <row r="48" ht="12.75">
      <c r="A48" s="181"/>
    </row>
    <row r="49" ht="12.75">
      <c r="A49" s="181"/>
    </row>
    <row r="50" ht="12.75">
      <c r="A50" s="181"/>
    </row>
    <row r="51" ht="12.75">
      <c r="A51" s="181"/>
    </row>
    <row r="52" ht="12.75">
      <c r="A52" s="181"/>
    </row>
    <row r="53" ht="12.75">
      <c r="A53" s="181"/>
    </row>
    <row r="54" ht="12.75">
      <c r="A54" s="181"/>
    </row>
    <row r="55" ht="12.75">
      <c r="A55" s="181"/>
    </row>
    <row r="56" ht="12.75">
      <c r="A56" s="181"/>
    </row>
    <row r="57" ht="12.75">
      <c r="A57" s="181"/>
    </row>
    <row r="58" ht="12.75">
      <c r="A58" s="181"/>
    </row>
    <row r="59" ht="12.75">
      <c r="A59" s="181"/>
    </row>
    <row r="60" ht="12.75">
      <c r="A60" s="181"/>
    </row>
    <row r="61" ht="12.75">
      <c r="A61" s="181"/>
    </row>
    <row r="62" ht="12.75">
      <c r="A62" s="181"/>
    </row>
    <row r="63" ht="12.75">
      <c r="A63" s="181"/>
    </row>
    <row r="64" ht="12.75">
      <c r="A64" s="181"/>
    </row>
    <row r="65" ht="12.75">
      <c r="A65" s="181"/>
    </row>
    <row r="66" ht="12.75">
      <c r="A66" s="181"/>
    </row>
    <row r="67" ht="12.75">
      <c r="A67" s="181"/>
    </row>
    <row r="68" ht="12.75">
      <c r="A68" s="181"/>
    </row>
    <row r="69" ht="12.75">
      <c r="A69" s="181"/>
    </row>
    <row r="70" ht="12.75">
      <c r="A70" s="181"/>
    </row>
    <row r="71" ht="12.75">
      <c r="A71" s="181"/>
    </row>
    <row r="72" ht="12.75">
      <c r="A72" s="181"/>
    </row>
    <row r="73" ht="12.75">
      <c r="A73" s="181"/>
    </row>
    <row r="74" ht="12.75">
      <c r="A74" s="181"/>
    </row>
    <row r="75" ht="12.75">
      <c r="A75" s="181"/>
    </row>
    <row r="76" ht="12.75">
      <c r="A76" s="181"/>
    </row>
    <row r="77" ht="12.75">
      <c r="A77" s="181"/>
    </row>
    <row r="78" ht="12.75">
      <c r="A78" s="181"/>
    </row>
    <row r="79" ht="12.75">
      <c r="A79" s="181"/>
    </row>
    <row r="80" ht="12.75">
      <c r="A80" s="181"/>
    </row>
    <row r="81" ht="12.75">
      <c r="A81" s="181"/>
    </row>
    <row r="82" ht="12.75">
      <c r="A82" s="181"/>
    </row>
    <row r="83" ht="12.75">
      <c r="A83" s="181"/>
    </row>
    <row r="84" ht="12.75">
      <c r="A84" s="181"/>
    </row>
    <row r="85" ht="12.75">
      <c r="A85" s="181"/>
    </row>
    <row r="86" ht="12.75">
      <c r="A86" s="181"/>
    </row>
    <row r="87" ht="12.75">
      <c r="A87" s="181"/>
    </row>
    <row r="88" ht="12.75">
      <c r="A88" s="181"/>
    </row>
    <row r="89" ht="12.75">
      <c r="A89" s="181"/>
    </row>
    <row r="90" ht="12.75">
      <c r="A90" s="181"/>
    </row>
    <row r="91" ht="12.75">
      <c r="A91" s="181"/>
    </row>
    <row r="92" ht="12.75">
      <c r="A92" s="181"/>
    </row>
    <row r="93" ht="12.75">
      <c r="A93" s="181"/>
    </row>
    <row r="94" ht="12.75">
      <c r="A94" s="181"/>
    </row>
    <row r="95" ht="12.75">
      <c r="A95" s="181"/>
    </row>
    <row r="96" ht="12.75">
      <c r="A96" s="181"/>
    </row>
    <row r="97" ht="12.75">
      <c r="A97" s="181"/>
    </row>
    <row r="98" ht="12.75">
      <c r="A98" s="181"/>
    </row>
    <row r="99" ht="12.75">
      <c r="A99" s="181"/>
    </row>
    <row r="100" ht="12.75">
      <c r="A100" s="181"/>
    </row>
    <row r="101" ht="12.75">
      <c r="A101" s="181"/>
    </row>
    <row r="102" ht="12.75">
      <c r="A102" s="181"/>
    </row>
    <row r="103" ht="12.75">
      <c r="A103" s="181"/>
    </row>
    <row r="104" ht="12.75">
      <c r="A104" s="181"/>
    </row>
    <row r="105" ht="12.75">
      <c r="A105" s="181"/>
    </row>
    <row r="106" ht="12.75">
      <c r="A106" s="181"/>
    </row>
    <row r="107" ht="12.75">
      <c r="A107" s="181"/>
    </row>
    <row r="108" ht="12.75">
      <c r="A108" s="181"/>
    </row>
    <row r="109" ht="12.75">
      <c r="A109" s="82"/>
    </row>
    <row r="110" ht="12.75">
      <c r="A110" s="82"/>
    </row>
    <row r="111" ht="12.75">
      <c r="A111" s="82"/>
    </row>
    <row r="112" ht="12.75">
      <c r="A112" s="82"/>
    </row>
    <row r="113" ht="12.75">
      <c r="A113" s="82"/>
    </row>
    <row r="114" ht="12.75">
      <c r="A114" s="82"/>
    </row>
    <row r="115" ht="12.75">
      <c r="A115" s="82"/>
    </row>
    <row r="116" ht="12.75">
      <c r="A116" s="82"/>
    </row>
    <row r="117" ht="12.75">
      <c r="A117" s="82"/>
    </row>
    <row r="118" ht="12.75">
      <c r="A118" s="82"/>
    </row>
  </sheetData>
  <sheetProtection selectLockedCells="1" selectUnlockedCells="1"/>
  <mergeCells count="2">
    <mergeCell ref="A1:G1"/>
    <mergeCell ref="A2:G2"/>
  </mergeCells>
  <printOptions headings="1"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6.421875" style="83" customWidth="1"/>
    <col min="2" max="2" width="11.00390625" style="83" customWidth="1"/>
    <col min="3" max="6" width="0" style="83" hidden="1" customWidth="1"/>
    <col min="7" max="7" width="10.8515625" style="83" customWidth="1"/>
    <col min="9" max="9" width="9.140625" style="18" customWidth="1"/>
  </cols>
  <sheetData>
    <row r="1" spans="1:9" ht="48.75" customHeight="1">
      <c r="A1" s="363" t="s">
        <v>134</v>
      </c>
      <c r="B1" s="363"/>
      <c r="C1" s="363"/>
      <c r="D1" s="363"/>
      <c r="E1" s="363"/>
      <c r="F1" s="363"/>
      <c r="G1" s="363"/>
      <c r="H1" s="363"/>
      <c r="I1" s="363"/>
    </row>
    <row r="2" spans="1:7" ht="21" customHeight="1">
      <c r="A2" s="364" t="s">
        <v>455</v>
      </c>
      <c r="B2" s="364" t="s">
        <v>135</v>
      </c>
      <c r="C2" s="364"/>
      <c r="D2" s="364"/>
      <c r="E2" s="364"/>
      <c r="F2" s="364"/>
      <c r="G2" s="364"/>
    </row>
    <row r="3" spans="1:7" ht="21" customHeight="1">
      <c r="A3" s="182" t="s">
        <v>5</v>
      </c>
      <c r="B3" s="183" t="s">
        <v>136</v>
      </c>
      <c r="C3" s="184" t="s">
        <v>80</v>
      </c>
      <c r="D3" s="184" t="s">
        <v>137</v>
      </c>
      <c r="E3" s="184" t="s">
        <v>3</v>
      </c>
      <c r="F3" s="185" t="s">
        <v>81</v>
      </c>
      <c r="G3" s="186" t="s">
        <v>138</v>
      </c>
    </row>
    <row r="4" spans="1:7" ht="16.5" customHeight="1">
      <c r="A4" s="187" t="s">
        <v>139</v>
      </c>
      <c r="B4" s="188"/>
      <c r="C4" s="189"/>
      <c r="D4" s="189"/>
      <c r="E4" s="189"/>
      <c r="F4" s="190"/>
      <c r="G4" s="189"/>
    </row>
    <row r="5" spans="1:7" ht="15.75" customHeight="1">
      <c r="A5" s="191" t="s">
        <v>139</v>
      </c>
      <c r="B5" s="147"/>
      <c r="C5" s="192"/>
      <c r="D5" s="192"/>
      <c r="E5" s="192"/>
      <c r="F5" s="193"/>
      <c r="G5" s="192"/>
    </row>
    <row r="6" spans="1:7" ht="18" customHeight="1">
      <c r="A6" s="194" t="s">
        <v>140</v>
      </c>
      <c r="B6" s="21"/>
      <c r="C6" s="22"/>
      <c r="D6" s="22"/>
      <c r="E6" s="195"/>
      <c r="F6" s="196"/>
      <c r="G6" s="197"/>
    </row>
    <row r="7" spans="1:7" ht="15" customHeight="1">
      <c r="A7" s="191" t="s">
        <v>139</v>
      </c>
      <c r="B7" s="21"/>
      <c r="C7" s="198"/>
      <c r="D7" s="198"/>
      <c r="E7" s="195"/>
      <c r="F7" s="199"/>
      <c r="G7" s="200"/>
    </row>
    <row r="8" spans="1:7" ht="16.5" customHeight="1">
      <c r="A8" s="191" t="s">
        <v>139</v>
      </c>
      <c r="B8" s="21"/>
      <c r="C8" s="198"/>
      <c r="D8" s="198"/>
      <c r="E8" s="195"/>
      <c r="F8" s="199"/>
      <c r="G8" s="200"/>
    </row>
    <row r="9" spans="1:7" ht="15.75">
      <c r="A9" s="194" t="s">
        <v>141</v>
      </c>
      <c r="B9" s="21"/>
      <c r="C9" s="22"/>
      <c r="D9" s="22"/>
      <c r="E9" s="195"/>
      <c r="F9" s="196"/>
      <c r="G9" s="197"/>
    </row>
    <row r="10" spans="1:7" ht="17.25" customHeight="1">
      <c r="A10" s="191" t="s">
        <v>139</v>
      </c>
      <c r="B10" s="21"/>
      <c r="C10" s="198"/>
      <c r="D10" s="198"/>
      <c r="E10" s="195"/>
      <c r="F10" s="199"/>
      <c r="G10" s="201"/>
    </row>
    <row r="11" spans="1:7" ht="15.75" customHeight="1">
      <c r="A11" s="191" t="s">
        <v>139</v>
      </c>
      <c r="B11" s="21"/>
      <c r="C11" s="198"/>
      <c r="D11" s="198"/>
      <c r="E11" s="195"/>
      <c r="F11" s="199"/>
      <c r="G11" s="201"/>
    </row>
    <row r="12" spans="1:7" ht="18.75" customHeight="1">
      <c r="A12" s="194" t="s">
        <v>142</v>
      </c>
      <c r="B12" s="21"/>
      <c r="C12" s="22"/>
      <c r="D12" s="22"/>
      <c r="E12" s="195"/>
      <c r="F12" s="196"/>
      <c r="G12" s="197"/>
    </row>
    <row r="13" spans="1:7" ht="14.25" customHeight="1">
      <c r="A13" s="191" t="s">
        <v>139</v>
      </c>
      <c r="B13" s="21"/>
      <c r="C13" s="198"/>
      <c r="D13" s="198"/>
      <c r="E13" s="195"/>
      <c r="F13" s="199"/>
      <c r="G13" s="201"/>
    </row>
    <row r="14" spans="1:7" ht="15" customHeight="1">
      <c r="A14" s="191" t="s">
        <v>139</v>
      </c>
      <c r="B14" s="21"/>
      <c r="C14" s="198"/>
      <c r="D14" s="198"/>
      <c r="E14" s="195"/>
      <c r="F14" s="199"/>
      <c r="G14" s="201"/>
    </row>
    <row r="15" spans="1:7" ht="30.75" customHeight="1">
      <c r="A15" s="194" t="s">
        <v>143</v>
      </c>
      <c r="B15" s="21"/>
      <c r="C15" s="198"/>
      <c r="D15" s="202"/>
      <c r="E15" s="195"/>
      <c r="F15" s="199"/>
      <c r="G15" s="201"/>
    </row>
    <row r="16" spans="1:7" ht="28.5" customHeight="1">
      <c r="A16" s="20" t="s">
        <v>144</v>
      </c>
      <c r="B16" s="21"/>
      <c r="C16" s="22"/>
      <c r="D16" s="22"/>
      <c r="E16" s="22"/>
      <c r="F16" s="23"/>
      <c r="G16" s="21"/>
    </row>
    <row r="17" spans="1:7" ht="15">
      <c r="A17" s="191" t="s">
        <v>139</v>
      </c>
      <c r="B17" s="21"/>
      <c r="C17" s="198"/>
      <c r="D17" s="198"/>
      <c r="E17" s="195"/>
      <c r="F17" s="203"/>
      <c r="G17" s="204"/>
    </row>
    <row r="18" spans="1:7" ht="15">
      <c r="A18" s="191" t="s">
        <v>139</v>
      </c>
      <c r="B18" s="21"/>
      <c r="C18" s="198"/>
      <c r="D18" s="198"/>
      <c r="E18" s="195"/>
      <c r="F18" s="203"/>
      <c r="G18" s="204"/>
    </row>
    <row r="19" spans="1:7" ht="15.75">
      <c r="A19" s="194" t="s">
        <v>145</v>
      </c>
      <c r="B19" s="21"/>
      <c r="C19" s="22">
        <f>SUM(C17:C18)</f>
        <v>0</v>
      </c>
      <c r="D19" s="22">
        <f>SUM(D17:D18)</f>
        <v>0</v>
      </c>
      <c r="E19" s="22">
        <f>SUM(E17:E18)</f>
        <v>0</v>
      </c>
      <c r="F19" s="196">
        <f>SUM(B19:E19)</f>
        <v>0</v>
      </c>
      <c r="G19" s="205"/>
    </row>
    <row r="20" spans="1:7" ht="15.75">
      <c r="A20" s="194" t="s">
        <v>146</v>
      </c>
      <c r="B20" s="21"/>
      <c r="C20" s="22"/>
      <c r="D20" s="22"/>
      <c r="E20" s="22"/>
      <c r="F20" s="196"/>
      <c r="G20" s="197"/>
    </row>
    <row r="21" spans="1:7" ht="15.75">
      <c r="A21" s="194" t="s">
        <v>147</v>
      </c>
      <c r="B21" s="21"/>
      <c r="C21" s="22"/>
      <c r="D21" s="22"/>
      <c r="E21" s="22"/>
      <c r="F21" s="196"/>
      <c r="G21" s="197"/>
    </row>
    <row r="22" spans="1:7" ht="15.75">
      <c r="A22" s="194" t="s">
        <v>148</v>
      </c>
      <c r="B22" s="21"/>
      <c r="C22" s="22"/>
      <c r="D22" s="22"/>
      <c r="E22" s="22"/>
      <c r="F22" s="196"/>
      <c r="G22" s="197"/>
    </row>
    <row r="23" spans="1:7" ht="15.75">
      <c r="A23" s="194" t="s">
        <v>149</v>
      </c>
      <c r="B23" s="21"/>
      <c r="C23" s="22"/>
      <c r="D23" s="22"/>
      <c r="E23" s="22"/>
      <c r="F23" s="196"/>
      <c r="G23" s="197"/>
    </row>
    <row r="24" spans="1:7" ht="15.75">
      <c r="A24" s="191" t="s">
        <v>150</v>
      </c>
      <c r="B24" s="21"/>
      <c r="C24" s="198"/>
      <c r="D24" s="198"/>
      <c r="E24" s="195"/>
      <c r="F24" s="199"/>
      <c r="G24" s="201"/>
    </row>
    <row r="25" spans="1:7" ht="15.75">
      <c r="A25" s="191" t="s">
        <v>151</v>
      </c>
      <c r="B25" s="21"/>
      <c r="C25" s="198"/>
      <c r="D25" s="198"/>
      <c r="E25" s="195"/>
      <c r="F25" s="199"/>
      <c r="G25" s="201"/>
    </row>
    <row r="26" spans="1:7" ht="15.75">
      <c r="A26" s="194" t="s">
        <v>152</v>
      </c>
      <c r="B26" s="21">
        <v>0</v>
      </c>
      <c r="C26" s="22">
        <f>SUM(C24:C25)</f>
        <v>0</v>
      </c>
      <c r="D26" s="22">
        <f>SUM(D24:D25)</f>
        <v>0</v>
      </c>
      <c r="E26" s="22">
        <f>SUM(E24:E25)</f>
        <v>0</v>
      </c>
      <c r="F26" s="196">
        <f>SUM(B26:E26)</f>
        <v>0</v>
      </c>
      <c r="G26" s="197">
        <v>0</v>
      </c>
    </row>
    <row r="27" spans="1:7" ht="15.75">
      <c r="A27" s="191" t="s">
        <v>139</v>
      </c>
      <c r="B27" s="21"/>
      <c r="C27" s="198"/>
      <c r="D27" s="198"/>
      <c r="E27" s="195"/>
      <c r="F27" s="199"/>
      <c r="G27" s="201"/>
    </row>
    <row r="28" spans="1:7" ht="15.75">
      <c r="A28" s="191" t="s">
        <v>139</v>
      </c>
      <c r="B28" s="21"/>
      <c r="C28" s="198"/>
      <c r="D28" s="198"/>
      <c r="E28" s="195"/>
      <c r="F28" s="199"/>
      <c r="G28" s="201"/>
    </row>
    <row r="29" spans="1:7" ht="15.75">
      <c r="A29" s="194" t="s">
        <v>153</v>
      </c>
      <c r="B29" s="21"/>
      <c r="C29" s="22"/>
      <c r="D29" s="22"/>
      <c r="E29" s="22"/>
      <c r="F29" s="196"/>
      <c r="G29" s="197"/>
    </row>
    <row r="30" spans="1:7" ht="15.75">
      <c r="A30" s="191" t="s">
        <v>139</v>
      </c>
      <c r="B30" s="21"/>
      <c r="C30" s="198"/>
      <c r="D30" s="198"/>
      <c r="E30" s="195"/>
      <c r="F30" s="199"/>
      <c r="G30" s="201"/>
    </row>
    <row r="31" spans="1:7" ht="15.75">
      <c r="A31" s="191" t="s">
        <v>139</v>
      </c>
      <c r="B31" s="21"/>
      <c r="C31" s="198"/>
      <c r="D31" s="198"/>
      <c r="E31" s="195"/>
      <c r="F31" s="199"/>
      <c r="G31" s="201"/>
    </row>
    <row r="32" spans="1:7" ht="15.75">
      <c r="A32" s="194" t="s">
        <v>154</v>
      </c>
      <c r="B32" s="21"/>
      <c r="C32" s="22"/>
      <c r="D32" s="22"/>
      <c r="E32" s="22"/>
      <c r="F32" s="196"/>
      <c r="G32" s="197"/>
    </row>
    <row r="33" spans="1:7" ht="15.75">
      <c r="A33" s="191" t="s">
        <v>447</v>
      </c>
      <c r="B33" s="21"/>
      <c r="C33" s="198"/>
      <c r="D33" s="198"/>
      <c r="E33" s="195"/>
      <c r="F33" s="199"/>
      <c r="G33" s="201">
        <v>46</v>
      </c>
    </row>
    <row r="34" spans="1:7" ht="15.75">
      <c r="A34" s="191" t="s">
        <v>448</v>
      </c>
      <c r="B34" s="21"/>
      <c r="C34" s="198"/>
      <c r="D34" s="198"/>
      <c r="E34" s="195"/>
      <c r="F34" s="199"/>
      <c r="G34" s="201">
        <v>360</v>
      </c>
    </row>
    <row r="35" spans="1:7" ht="15.75">
      <c r="A35" s="194" t="s">
        <v>155</v>
      </c>
      <c r="B35" s="21"/>
      <c r="C35" s="22"/>
      <c r="D35" s="22"/>
      <c r="E35" s="22"/>
      <c r="F35" s="196"/>
      <c r="G35" s="197"/>
    </row>
    <row r="36" spans="1:7" ht="18" customHeight="1">
      <c r="A36" s="191" t="s">
        <v>139</v>
      </c>
      <c r="B36" s="21"/>
      <c r="C36" s="198"/>
      <c r="D36" s="198"/>
      <c r="E36" s="195"/>
      <c r="F36" s="199"/>
      <c r="G36" s="201"/>
    </row>
    <row r="37" spans="1:7" ht="16.5" customHeight="1">
      <c r="A37" s="191" t="s">
        <v>139</v>
      </c>
      <c r="B37" s="21"/>
      <c r="C37" s="198"/>
      <c r="D37" s="198"/>
      <c r="E37" s="195"/>
      <c r="F37" s="199"/>
      <c r="G37" s="201"/>
    </row>
    <row r="38" spans="1:7" ht="14.25" customHeight="1">
      <c r="A38" s="194"/>
      <c r="B38" s="21"/>
      <c r="C38" s="198"/>
      <c r="D38" s="198"/>
      <c r="E38" s="195"/>
      <c r="F38" s="199"/>
      <c r="G38" s="201"/>
    </row>
    <row r="39" spans="1:7" ht="15.75">
      <c r="A39" s="194" t="s">
        <v>156</v>
      </c>
      <c r="B39" s="21"/>
      <c r="C39" s="198"/>
      <c r="D39" s="198"/>
      <c r="E39" s="195"/>
      <c r="F39" s="199"/>
      <c r="G39" s="201">
        <v>101</v>
      </c>
    </row>
    <row r="40" spans="1:7" ht="13.5" customHeight="1">
      <c r="A40" s="20" t="s">
        <v>157</v>
      </c>
      <c r="B40" s="206">
        <f>SUM(B26+B39)</f>
        <v>0</v>
      </c>
      <c r="C40" s="207"/>
      <c r="D40" s="207"/>
      <c r="E40" s="195"/>
      <c r="F40" s="208"/>
      <c r="G40" s="209">
        <v>507</v>
      </c>
    </row>
    <row r="41" spans="1:7" ht="18" customHeight="1">
      <c r="A41" s="20" t="s">
        <v>158</v>
      </c>
      <c r="B41" s="206"/>
      <c r="C41" s="207"/>
      <c r="D41" s="207"/>
      <c r="E41" s="195"/>
      <c r="F41" s="208"/>
      <c r="G41" s="210"/>
    </row>
    <row r="42" spans="1:7" ht="27" customHeight="1">
      <c r="A42" s="20" t="s">
        <v>159</v>
      </c>
      <c r="B42" s="21"/>
      <c r="C42" s="198"/>
      <c r="D42" s="202"/>
      <c r="E42" s="195"/>
      <c r="F42" s="211"/>
      <c r="G42" s="212"/>
    </row>
    <row r="43" spans="1:7" ht="28.5" customHeight="1">
      <c r="A43" s="213" t="s">
        <v>160</v>
      </c>
      <c r="B43" s="206">
        <f>SUM(B40)</f>
        <v>0</v>
      </c>
      <c r="C43" s="22">
        <f>SUM(C35,C32,C29,C26,C19,C16,C39,C40,C41,C42)</f>
        <v>0</v>
      </c>
      <c r="D43" s="22">
        <f>SUM(D35,D32,D29,D26,D19,D16,D39,D40,D41,D42)</f>
        <v>0</v>
      </c>
      <c r="E43" s="23">
        <f>SUM(E35,E32,E29,E26,E19,E16,E39,E40,E41,E42)</f>
        <v>0</v>
      </c>
      <c r="F43" s="23">
        <f>SUM(B43:E43)</f>
        <v>0</v>
      </c>
      <c r="G43" s="21">
        <v>0</v>
      </c>
    </row>
    <row r="44" spans="1:7" ht="15.75">
      <c r="A44" s="194" t="s">
        <v>161</v>
      </c>
      <c r="B44" s="21"/>
      <c r="C44" s="198"/>
      <c r="D44" s="202"/>
      <c r="E44" s="195"/>
      <c r="F44" s="214"/>
      <c r="G44" s="212"/>
    </row>
    <row r="45" spans="1:7" ht="15.75">
      <c r="A45" s="194" t="s">
        <v>162</v>
      </c>
      <c r="B45" s="21"/>
      <c r="C45" s="198"/>
      <c r="D45" s="202"/>
      <c r="E45" s="195"/>
      <c r="F45" s="215"/>
      <c r="G45" s="212"/>
    </row>
    <row r="46" spans="1:7" ht="15.75">
      <c r="A46" s="194" t="s">
        <v>163</v>
      </c>
      <c r="B46" s="21"/>
      <c r="C46" s="198"/>
      <c r="D46" s="202"/>
      <c r="E46" s="195"/>
      <c r="F46" s="215"/>
      <c r="G46" s="212"/>
    </row>
    <row r="47" spans="1:7" ht="15.75">
      <c r="A47" s="194" t="s">
        <v>72</v>
      </c>
      <c r="B47" s="21"/>
      <c r="C47" s="198"/>
      <c r="D47" s="202"/>
      <c r="E47" s="195"/>
      <c r="F47" s="215"/>
      <c r="G47" s="212"/>
    </row>
    <row r="48" spans="1:7" ht="20.25" customHeight="1">
      <c r="A48" s="213" t="s">
        <v>164</v>
      </c>
      <c r="B48" s="21">
        <f>SUM(B44:B47)</f>
        <v>0</v>
      </c>
      <c r="C48" s="22">
        <f>SUM(C44:C47)</f>
        <v>0</v>
      </c>
      <c r="D48" s="22">
        <f>SUM(D44:D47)</f>
        <v>0</v>
      </c>
      <c r="E48" s="22">
        <f>SUM(E44:E47)</f>
        <v>0</v>
      </c>
      <c r="F48" s="23">
        <f>SUM(B48:E48)</f>
        <v>0</v>
      </c>
      <c r="G48" s="21">
        <v>0</v>
      </c>
    </row>
    <row r="49" spans="1:7" ht="15.75">
      <c r="A49" s="194" t="s">
        <v>165</v>
      </c>
      <c r="B49" s="21"/>
      <c r="C49" s="198"/>
      <c r="D49" s="202"/>
      <c r="E49" s="195"/>
      <c r="F49" s="215"/>
      <c r="G49" s="212"/>
    </row>
    <row r="50" spans="1:7" ht="15">
      <c r="A50" s="216" t="s">
        <v>166</v>
      </c>
      <c r="B50" s="217">
        <v>362</v>
      </c>
      <c r="C50" s="218"/>
      <c r="D50" s="219"/>
      <c r="E50" s="220"/>
      <c r="F50" s="211"/>
      <c r="G50" s="221">
        <v>362</v>
      </c>
    </row>
    <row r="51" spans="1:7" ht="25.5" customHeight="1">
      <c r="A51" s="222" t="s">
        <v>167</v>
      </c>
      <c r="B51" s="223">
        <f>SUM(B49:B50)</f>
        <v>362</v>
      </c>
      <c r="C51" s="224">
        <f>SUM(C49:C50)</f>
        <v>0</v>
      </c>
      <c r="D51" s="224">
        <f>SUM(D49:D50)</f>
        <v>0</v>
      </c>
      <c r="E51" s="224">
        <f>SUM(E49:E50)</f>
        <v>0</v>
      </c>
      <c r="F51" s="225">
        <f>SUM(B51:E51)</f>
        <v>362</v>
      </c>
      <c r="G51" s="223">
        <v>362</v>
      </c>
    </row>
    <row r="52" spans="1:7" ht="15">
      <c r="A52" s="226"/>
      <c r="B52" s="227"/>
      <c r="C52" s="228"/>
      <c r="D52" s="229"/>
      <c r="E52" s="230"/>
      <c r="F52" s="231"/>
      <c r="G52" s="231"/>
    </row>
    <row r="53" spans="1:7" ht="15">
      <c r="A53" s="226"/>
      <c r="B53" s="227"/>
      <c r="C53" s="228"/>
      <c r="D53" s="229"/>
      <c r="E53" s="230"/>
      <c r="F53" s="231"/>
      <c r="G53" s="231"/>
    </row>
    <row r="54" spans="1:7" ht="15">
      <c r="A54" s="226"/>
      <c r="B54" s="227"/>
      <c r="C54" s="228"/>
      <c r="D54" s="229"/>
      <c r="E54" s="230"/>
      <c r="F54" s="231"/>
      <c r="G54" s="231"/>
    </row>
    <row r="55" spans="1:7" ht="15">
      <c r="A55" s="226"/>
      <c r="B55" s="227"/>
      <c r="C55" s="228"/>
      <c r="D55" s="229"/>
      <c r="E55" s="230"/>
      <c r="F55" s="231"/>
      <c r="G55" s="231"/>
    </row>
    <row r="56" spans="1:7" ht="14.25">
      <c r="A56" s="232"/>
      <c r="B56" s="233"/>
      <c r="C56" s="234"/>
      <c r="D56" s="235"/>
      <c r="E56" s="230"/>
      <c r="F56" s="236"/>
      <c r="G56" s="236"/>
    </row>
    <row r="57" spans="1:7" ht="14.25">
      <c r="A57" s="226"/>
      <c r="B57" s="227"/>
      <c r="C57" s="228"/>
      <c r="D57" s="229"/>
      <c r="E57" s="230"/>
      <c r="F57" s="237"/>
      <c r="G57" s="237"/>
    </row>
    <row r="58" spans="1:7" ht="15">
      <c r="A58" s="232"/>
      <c r="B58" s="233"/>
      <c r="C58" s="234"/>
      <c r="D58" s="235"/>
      <c r="E58" s="230"/>
      <c r="F58" s="231"/>
      <c r="G58" s="231"/>
    </row>
    <row r="59" spans="1:7" ht="15">
      <c r="A59" s="226"/>
      <c r="B59" s="227"/>
      <c r="C59" s="228"/>
      <c r="D59" s="229"/>
      <c r="E59" s="230"/>
      <c r="F59" s="231"/>
      <c r="G59" s="231"/>
    </row>
    <row r="60" spans="1:7" ht="15">
      <c r="A60" s="181"/>
      <c r="B60" s="233"/>
      <c r="C60" s="234"/>
      <c r="D60" s="235"/>
      <c r="E60" s="230"/>
      <c r="F60" s="231"/>
      <c r="G60" s="231"/>
    </row>
    <row r="61" spans="1:7" ht="14.25">
      <c r="A61" s="232"/>
      <c r="B61" s="233"/>
      <c r="C61" s="234"/>
      <c r="D61" s="234"/>
      <c r="E61" s="230"/>
      <c r="F61" s="238"/>
      <c r="G61" s="238"/>
    </row>
    <row r="62" spans="1:7" ht="15">
      <c r="A62" s="181"/>
      <c r="B62" s="227"/>
      <c r="C62" s="228"/>
      <c r="D62" s="229"/>
      <c r="E62" s="230"/>
      <c r="F62" s="231"/>
      <c r="G62" s="231"/>
    </row>
    <row r="63" spans="1:7" ht="14.25">
      <c r="A63" s="239"/>
      <c r="B63" s="227"/>
      <c r="C63" s="228"/>
      <c r="D63" s="229"/>
      <c r="E63" s="230"/>
      <c r="F63" s="237"/>
      <c r="G63" s="237"/>
    </row>
    <row r="64" spans="1:7" ht="15">
      <c r="A64" s="181"/>
      <c r="B64" s="227"/>
      <c r="C64" s="228"/>
      <c r="D64" s="229"/>
      <c r="E64" s="230"/>
      <c r="F64" s="231"/>
      <c r="G64" s="231"/>
    </row>
    <row r="65" spans="1:7" ht="14.25">
      <c r="A65" s="239"/>
      <c r="B65" s="227"/>
      <c r="C65" s="228"/>
      <c r="D65" s="229"/>
      <c r="E65" s="230"/>
      <c r="F65" s="237"/>
      <c r="G65" s="237"/>
    </row>
    <row r="66" spans="1:7" ht="15">
      <c r="A66" s="239"/>
      <c r="B66" s="227"/>
      <c r="C66" s="228"/>
      <c r="D66" s="229"/>
      <c r="E66" s="230"/>
      <c r="F66" s="231"/>
      <c r="G66" s="231"/>
    </row>
    <row r="67" spans="1:7" ht="14.25">
      <c r="A67" s="181"/>
      <c r="B67" s="233"/>
      <c r="C67" s="234"/>
      <c r="D67" s="235"/>
      <c r="E67" s="230"/>
      <c r="F67" s="237"/>
      <c r="G67" s="237"/>
    </row>
    <row r="68" spans="1:7" ht="15">
      <c r="A68" s="181"/>
      <c r="B68" s="227"/>
      <c r="C68" s="228"/>
      <c r="D68" s="228"/>
      <c r="E68" s="230"/>
      <c r="F68" s="231"/>
      <c r="G68" s="231"/>
    </row>
    <row r="69" spans="1:7" ht="15">
      <c r="A69" s="181"/>
      <c r="B69" s="227"/>
      <c r="C69" s="228"/>
      <c r="D69" s="228"/>
      <c r="E69" s="230"/>
      <c r="F69" s="240"/>
      <c r="G69" s="240"/>
    </row>
    <row r="70" spans="1:7" ht="15">
      <c r="A70" s="181"/>
      <c r="B70" s="227"/>
      <c r="C70" s="228"/>
      <c r="D70" s="228"/>
      <c r="E70" s="230"/>
      <c r="F70" s="240"/>
      <c r="G70" s="240"/>
    </row>
    <row r="71" spans="1:7" ht="15">
      <c r="A71" s="181"/>
      <c r="B71" s="227"/>
      <c r="C71" s="228"/>
      <c r="D71" s="228"/>
      <c r="E71" s="230"/>
      <c r="F71" s="240"/>
      <c r="G71" s="240"/>
    </row>
    <row r="72" spans="1:7" ht="15">
      <c r="A72" s="181"/>
      <c r="B72" s="227"/>
      <c r="C72" s="228"/>
      <c r="D72" s="228"/>
      <c r="E72" s="230"/>
      <c r="F72" s="240"/>
      <c r="G72" s="240"/>
    </row>
    <row r="73" spans="1:7" ht="15">
      <c r="A73" s="181"/>
      <c r="B73" s="233"/>
      <c r="C73" s="234"/>
      <c r="D73" s="234"/>
      <c r="E73" s="230"/>
      <c r="F73" s="240"/>
      <c r="G73" s="240"/>
    </row>
    <row r="74" spans="1:7" ht="15">
      <c r="A74" s="181"/>
      <c r="B74" s="233"/>
      <c r="C74" s="234"/>
      <c r="D74" s="234"/>
      <c r="E74" s="230"/>
      <c r="F74" s="240"/>
      <c r="G74" s="240"/>
    </row>
    <row r="75" spans="1:7" ht="12.75">
      <c r="A75" s="241"/>
      <c r="B75" s="242"/>
      <c r="C75" s="242"/>
      <c r="D75" s="242"/>
      <c r="E75" s="242"/>
      <c r="F75" s="242"/>
      <c r="G75" s="242"/>
    </row>
    <row r="76" spans="1:7" ht="12.75">
      <c r="A76" s="241"/>
      <c r="B76" s="242"/>
      <c r="C76" s="242"/>
      <c r="D76" s="242"/>
      <c r="E76" s="242"/>
      <c r="F76" s="242"/>
      <c r="G76" s="242"/>
    </row>
    <row r="77" spans="1:7" ht="12.75">
      <c r="A77" s="241"/>
      <c r="B77" s="242"/>
      <c r="C77" s="242"/>
      <c r="D77" s="242"/>
      <c r="E77" s="242"/>
      <c r="F77" s="242"/>
      <c r="G77" s="242"/>
    </row>
    <row r="78" spans="1:7" ht="12.75">
      <c r="A78" s="241"/>
      <c r="B78" s="242"/>
      <c r="C78" s="242"/>
      <c r="D78" s="242"/>
      <c r="E78" s="242"/>
      <c r="F78" s="242"/>
      <c r="G78" s="242"/>
    </row>
    <row r="79" spans="1:7" ht="12.75">
      <c r="A79" s="241"/>
      <c r="B79" s="242"/>
      <c r="C79" s="242"/>
      <c r="D79" s="242"/>
      <c r="E79" s="242"/>
      <c r="F79" s="242"/>
      <c r="G79" s="242"/>
    </row>
    <row r="80" spans="1:7" ht="12.75">
      <c r="A80" s="241"/>
      <c r="B80" s="242"/>
      <c r="C80" s="242"/>
      <c r="D80" s="242"/>
      <c r="E80" s="242"/>
      <c r="F80" s="242"/>
      <c r="G80" s="242"/>
    </row>
    <row r="81" spans="1:7" ht="12.75">
      <c r="A81" s="241"/>
      <c r="B81" s="242"/>
      <c r="C81" s="242"/>
      <c r="D81" s="242"/>
      <c r="E81" s="242"/>
      <c r="F81" s="242"/>
      <c r="G81" s="242"/>
    </row>
    <row r="82" spans="1:7" ht="12.75">
      <c r="A82" s="241"/>
      <c r="B82" s="242"/>
      <c r="C82" s="242"/>
      <c r="D82" s="242"/>
      <c r="E82" s="242"/>
      <c r="F82" s="242"/>
      <c r="G82" s="242"/>
    </row>
    <row r="83" spans="1:7" ht="12.75">
      <c r="A83" s="241"/>
      <c r="B83" s="242"/>
      <c r="C83" s="242"/>
      <c r="D83" s="242"/>
      <c r="E83" s="242"/>
      <c r="F83" s="242"/>
      <c r="G83" s="242"/>
    </row>
    <row r="84" spans="1:7" ht="12.75">
      <c r="A84" s="241"/>
      <c r="B84" s="242"/>
      <c r="C84" s="242"/>
      <c r="D84" s="242"/>
      <c r="E84" s="242"/>
      <c r="F84" s="242"/>
      <c r="G84" s="242"/>
    </row>
    <row r="85" spans="1:7" ht="12.75">
      <c r="A85" s="241"/>
      <c r="B85" s="242"/>
      <c r="C85" s="242"/>
      <c r="D85" s="242"/>
      <c r="E85" s="242"/>
      <c r="F85" s="242"/>
      <c r="G85" s="242"/>
    </row>
    <row r="86" spans="1:7" ht="12.75">
      <c r="A86" s="241"/>
      <c r="B86" s="242"/>
      <c r="C86" s="242"/>
      <c r="D86" s="242"/>
      <c r="E86" s="242"/>
      <c r="F86" s="242"/>
      <c r="G86" s="242"/>
    </row>
    <row r="87" spans="1:7" ht="12.75">
      <c r="A87" s="241"/>
      <c r="B87" s="242"/>
      <c r="C87" s="242"/>
      <c r="D87" s="242"/>
      <c r="E87" s="242"/>
      <c r="F87" s="242"/>
      <c r="G87" s="242"/>
    </row>
    <row r="88" spans="1:7" ht="12.75">
      <c r="A88" s="241"/>
      <c r="B88" s="242"/>
      <c r="C88" s="242"/>
      <c r="D88" s="242"/>
      <c r="E88" s="242"/>
      <c r="F88" s="242"/>
      <c r="G88" s="242"/>
    </row>
    <row r="89" spans="1:7" ht="12.75">
      <c r="A89" s="241"/>
      <c r="B89" s="242"/>
      <c r="C89" s="242"/>
      <c r="D89" s="242"/>
      <c r="E89" s="242"/>
      <c r="F89" s="242"/>
      <c r="G89" s="242"/>
    </row>
    <row r="90" spans="1:7" ht="12.75">
      <c r="A90" s="181"/>
      <c r="B90" s="153"/>
      <c r="C90" s="153"/>
      <c r="D90" s="153"/>
      <c r="E90" s="153"/>
      <c r="F90" s="153"/>
      <c r="G90" s="153"/>
    </row>
    <row r="91" spans="1:7" ht="12.75">
      <c r="A91" s="181"/>
      <c r="B91" s="153"/>
      <c r="C91" s="153"/>
      <c r="D91" s="153"/>
      <c r="E91" s="153"/>
      <c r="F91" s="153"/>
      <c r="G91" s="153"/>
    </row>
    <row r="92" spans="1:7" ht="12.75">
      <c r="A92" s="181"/>
      <c r="B92" s="153"/>
      <c r="C92" s="153"/>
      <c r="D92" s="153"/>
      <c r="E92" s="153"/>
      <c r="F92" s="153"/>
      <c r="G92" s="153"/>
    </row>
    <row r="93" spans="1:7" ht="12.75">
      <c r="A93" s="181"/>
      <c r="B93" s="153"/>
      <c r="C93" s="153"/>
      <c r="D93" s="153"/>
      <c r="E93" s="153"/>
      <c r="F93" s="153"/>
      <c r="G93" s="153"/>
    </row>
    <row r="94" spans="1:7" ht="12.75">
      <c r="A94" s="181"/>
      <c r="B94" s="153"/>
      <c r="C94" s="153"/>
      <c r="D94" s="153"/>
      <c r="E94" s="153"/>
      <c r="F94" s="153"/>
      <c r="G94" s="153"/>
    </row>
    <row r="95" spans="1:7" ht="12.75">
      <c r="A95" s="181"/>
      <c r="B95" s="153"/>
      <c r="C95" s="153"/>
      <c r="D95" s="153"/>
      <c r="E95" s="153"/>
      <c r="F95" s="153"/>
      <c r="G95" s="153"/>
    </row>
    <row r="96" spans="1:7" ht="12.75">
      <c r="A96" s="181"/>
      <c r="B96" s="153"/>
      <c r="C96" s="153"/>
      <c r="D96" s="153"/>
      <c r="E96" s="153"/>
      <c r="F96" s="153"/>
      <c r="G96" s="153"/>
    </row>
    <row r="97" spans="1:7" ht="12.75">
      <c r="A97" s="181"/>
      <c r="B97" s="153"/>
      <c r="C97" s="153"/>
      <c r="D97" s="153"/>
      <c r="E97" s="153"/>
      <c r="F97" s="153"/>
      <c r="G97" s="153"/>
    </row>
    <row r="98" spans="1:7" ht="12.75">
      <c r="A98" s="181"/>
      <c r="B98" s="153"/>
      <c r="C98" s="153"/>
      <c r="D98" s="153"/>
      <c r="E98" s="153"/>
      <c r="F98" s="153"/>
      <c r="G98" s="153"/>
    </row>
    <row r="99" spans="1:7" ht="12.75">
      <c r="A99" s="181"/>
      <c r="B99" s="153"/>
      <c r="C99" s="153"/>
      <c r="D99" s="153"/>
      <c r="E99" s="153"/>
      <c r="F99" s="153"/>
      <c r="G99" s="153"/>
    </row>
    <row r="100" ht="12.75">
      <c r="A100" s="82"/>
    </row>
    <row r="101" ht="12.75">
      <c r="A101" s="82"/>
    </row>
    <row r="102" ht="12.75">
      <c r="A102" s="82"/>
    </row>
    <row r="103" ht="12.75">
      <c r="A103" s="82"/>
    </row>
    <row r="104" ht="12.75">
      <c r="A104" s="82"/>
    </row>
    <row r="105" ht="12.75">
      <c r="A105" s="82"/>
    </row>
    <row r="106" ht="12.75">
      <c r="A106" s="82"/>
    </row>
    <row r="107" ht="12.75">
      <c r="A107" s="82"/>
    </row>
    <row r="108" ht="12.75">
      <c r="A108" s="82"/>
    </row>
    <row r="109" ht="12.75">
      <c r="A109" s="82"/>
    </row>
    <row r="110" ht="12.75">
      <c r="A110" s="82"/>
    </row>
    <row r="111" ht="12.75">
      <c r="A111" s="82"/>
    </row>
    <row r="112" ht="12.75">
      <c r="A112" s="82"/>
    </row>
    <row r="113" ht="12.75">
      <c r="A113" s="82"/>
    </row>
    <row r="114" ht="12.75">
      <c r="A114" s="82"/>
    </row>
    <row r="115" ht="12.75">
      <c r="A115" s="82"/>
    </row>
    <row r="116" ht="12.75">
      <c r="A116" s="82"/>
    </row>
    <row r="117" ht="12.75">
      <c r="A117" s="82"/>
    </row>
  </sheetData>
  <sheetProtection selectLockedCells="1" selectUnlockedCells="1"/>
  <mergeCells count="2">
    <mergeCell ref="A1:I1"/>
    <mergeCell ref="A2:G2"/>
  </mergeCells>
  <printOptions headings="1"/>
  <pageMargins left="0.39375" right="0.19652777777777777" top="0.7875" bottom="0.7875" header="0.5118055555555555" footer="0.5118055555555555"/>
  <pageSetup horizontalDpi="300" verticalDpi="300" orientation="portrait" paperSize="9" scale="80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2.28125" style="83" customWidth="1"/>
    <col min="2" max="2" width="14.7109375" style="83" customWidth="1"/>
    <col min="3" max="3" width="13.8515625" style="83" customWidth="1"/>
    <col min="4" max="6" width="0" style="0" hidden="1" customWidth="1"/>
    <col min="7" max="7" width="11.00390625" style="0" customWidth="1"/>
  </cols>
  <sheetData>
    <row r="1" spans="1:7" ht="37.5" customHeight="1">
      <c r="A1" s="365" t="s">
        <v>168</v>
      </c>
      <c r="B1" s="365"/>
      <c r="C1" s="365"/>
      <c r="D1" s="365"/>
      <c r="E1" s="365"/>
      <c r="F1" s="365"/>
      <c r="G1" s="365"/>
    </row>
    <row r="2" spans="1:6" ht="12.75">
      <c r="A2" s="366" t="s">
        <v>456</v>
      </c>
      <c r="B2" s="366"/>
      <c r="C2" s="366"/>
      <c r="D2" s="366"/>
      <c r="F2" s="25" t="s">
        <v>169</v>
      </c>
    </row>
    <row r="3" spans="1:8" ht="25.5" customHeight="1">
      <c r="A3" s="243" t="s">
        <v>5</v>
      </c>
      <c r="B3" s="244" t="s">
        <v>136</v>
      </c>
      <c r="C3" s="244" t="s">
        <v>170</v>
      </c>
      <c r="D3" s="26" t="s">
        <v>171</v>
      </c>
      <c r="E3" s="27"/>
      <c r="F3" s="28" t="s">
        <v>172</v>
      </c>
      <c r="G3" s="29"/>
      <c r="H3" s="30"/>
    </row>
    <row r="4" spans="1:9" ht="19.5" customHeight="1">
      <c r="A4" s="245" t="s">
        <v>173</v>
      </c>
      <c r="B4" s="147">
        <v>7644</v>
      </c>
      <c r="C4" s="246">
        <v>8795</v>
      </c>
      <c r="D4" s="31"/>
      <c r="E4" s="19"/>
      <c r="F4" s="19">
        <f aca="true" t="shared" si="0" ref="F4:F35">SUM(D4:E4)</f>
        <v>0</v>
      </c>
      <c r="G4" s="24"/>
      <c r="H4" s="24"/>
      <c r="I4" s="24"/>
    </row>
    <row r="5" spans="1:9" ht="15.75">
      <c r="A5" s="245" t="s">
        <v>174</v>
      </c>
      <c r="B5" s="147">
        <v>1650</v>
      </c>
      <c r="C5" s="246">
        <v>1662</v>
      </c>
      <c r="D5" s="31"/>
      <c r="E5" s="19"/>
      <c r="F5" s="19">
        <f t="shared" si="0"/>
        <v>0</v>
      </c>
      <c r="G5" s="24"/>
      <c r="H5" s="24"/>
      <c r="I5" s="24"/>
    </row>
    <row r="6" spans="1:9" ht="18.75" customHeight="1">
      <c r="A6" s="245" t="s">
        <v>175</v>
      </c>
      <c r="B6" s="147">
        <v>1016</v>
      </c>
      <c r="C6" s="246">
        <v>1016</v>
      </c>
      <c r="D6" s="31"/>
      <c r="E6" s="19"/>
      <c r="F6" s="19">
        <f t="shared" si="0"/>
        <v>0</v>
      </c>
      <c r="G6" s="24"/>
      <c r="H6" s="24"/>
      <c r="I6" s="24"/>
    </row>
    <row r="7" spans="1:9" ht="18" customHeight="1">
      <c r="A7" s="247" t="s">
        <v>176</v>
      </c>
      <c r="B7" s="145">
        <f>SUM(B4:B6)</f>
        <v>10310</v>
      </c>
      <c r="C7" s="79">
        <v>11473</v>
      </c>
      <c r="D7" s="32">
        <f>SUM(D4:D6)</f>
        <v>0</v>
      </c>
      <c r="E7" s="33">
        <f>SUM(E4:E6)</f>
        <v>0</v>
      </c>
      <c r="F7" s="33">
        <f t="shared" si="0"/>
        <v>0</v>
      </c>
      <c r="G7" s="24"/>
      <c r="H7" s="24"/>
      <c r="I7" s="24"/>
    </row>
    <row r="8" spans="1:9" ht="15.75">
      <c r="A8" s="245" t="s">
        <v>177</v>
      </c>
      <c r="B8" s="147">
        <v>2118</v>
      </c>
      <c r="C8" s="246">
        <v>2369</v>
      </c>
      <c r="D8" s="31"/>
      <c r="E8" s="19"/>
      <c r="F8" s="19">
        <f t="shared" si="0"/>
        <v>0</v>
      </c>
      <c r="G8" s="24"/>
      <c r="H8" s="24"/>
      <c r="I8" s="24"/>
    </row>
    <row r="9" spans="1:9" ht="15.75">
      <c r="A9" s="245" t="s">
        <v>178</v>
      </c>
      <c r="B9" s="147">
        <v>131</v>
      </c>
      <c r="C9" s="246">
        <v>147</v>
      </c>
      <c r="D9" s="31"/>
      <c r="E9" s="19"/>
      <c r="F9" s="19">
        <f t="shared" si="0"/>
        <v>0</v>
      </c>
      <c r="G9" s="24"/>
      <c r="H9" s="24"/>
      <c r="I9" s="24"/>
    </row>
    <row r="10" spans="1:9" ht="15.75">
      <c r="A10" s="245" t="s">
        <v>179</v>
      </c>
      <c r="B10" s="147">
        <v>44</v>
      </c>
      <c r="C10" s="246">
        <v>49</v>
      </c>
      <c r="D10" s="31"/>
      <c r="E10" s="19"/>
      <c r="F10" s="19">
        <f t="shared" si="0"/>
        <v>0</v>
      </c>
      <c r="G10" s="24"/>
      <c r="H10" s="24"/>
      <c r="I10" s="24"/>
    </row>
    <row r="11" spans="1:9" ht="15.75">
      <c r="A11" s="245" t="s">
        <v>180</v>
      </c>
      <c r="B11" s="147">
        <v>63</v>
      </c>
      <c r="C11" s="246">
        <v>74</v>
      </c>
      <c r="D11" s="31"/>
      <c r="E11" s="19"/>
      <c r="F11" s="19">
        <f t="shared" si="0"/>
        <v>0</v>
      </c>
      <c r="G11" s="24"/>
      <c r="H11" s="24"/>
      <c r="I11" s="24"/>
    </row>
    <row r="12" spans="1:9" ht="15.75">
      <c r="A12" s="245" t="s">
        <v>181</v>
      </c>
      <c r="B12" s="147">
        <v>195</v>
      </c>
      <c r="C12" s="246">
        <v>195</v>
      </c>
      <c r="D12" s="31"/>
      <c r="E12" s="19"/>
      <c r="F12" s="19">
        <f t="shared" si="0"/>
        <v>0</v>
      </c>
      <c r="G12" s="24"/>
      <c r="H12" s="24"/>
      <c r="I12" s="24"/>
    </row>
    <row r="13" spans="1:9" ht="15.75">
      <c r="A13" s="245" t="s">
        <v>182</v>
      </c>
      <c r="B13" s="147">
        <v>127</v>
      </c>
      <c r="C13" s="246">
        <v>127</v>
      </c>
      <c r="D13" s="31"/>
      <c r="E13" s="19"/>
      <c r="F13" s="19">
        <f t="shared" si="0"/>
        <v>0</v>
      </c>
      <c r="G13" s="24"/>
      <c r="H13" s="24"/>
      <c r="I13" s="24"/>
    </row>
    <row r="14" spans="1:9" ht="15.75">
      <c r="A14" s="247" t="s">
        <v>183</v>
      </c>
      <c r="B14" s="145">
        <f>SUM(B8:B13)</f>
        <v>2678</v>
      </c>
      <c r="C14" s="79">
        <v>2961</v>
      </c>
      <c r="D14" s="32">
        <f>SUM(D8:D13)</f>
        <v>0</v>
      </c>
      <c r="E14" s="33">
        <f>SUM(E8:E13)</f>
        <v>0</v>
      </c>
      <c r="F14" s="33">
        <f t="shared" si="0"/>
        <v>0</v>
      </c>
      <c r="G14" s="24"/>
      <c r="H14" s="24"/>
      <c r="I14" s="24"/>
    </row>
    <row r="15" spans="1:9" ht="15.75">
      <c r="A15" s="248" t="s">
        <v>184</v>
      </c>
      <c r="B15" s="147">
        <v>846</v>
      </c>
      <c r="C15" s="249">
        <v>1536</v>
      </c>
      <c r="D15" s="31"/>
      <c r="E15" s="19"/>
      <c r="F15" s="19">
        <f t="shared" si="0"/>
        <v>0</v>
      </c>
      <c r="G15" s="24"/>
      <c r="H15" s="24"/>
      <c r="I15" s="24"/>
    </row>
    <row r="16" spans="1:9" ht="15.75">
      <c r="A16" s="248" t="s">
        <v>185</v>
      </c>
      <c r="B16" s="147">
        <v>381</v>
      </c>
      <c r="C16" s="249">
        <v>413</v>
      </c>
      <c r="D16" s="31"/>
      <c r="E16" s="19"/>
      <c r="F16" s="19">
        <f t="shared" si="0"/>
        <v>0</v>
      </c>
      <c r="G16" s="24"/>
      <c r="H16" s="24"/>
      <c r="I16" s="24"/>
    </row>
    <row r="17" spans="1:9" ht="15.75">
      <c r="A17" s="248" t="s">
        <v>186</v>
      </c>
      <c r="B17" s="147">
        <v>9050</v>
      </c>
      <c r="C17" s="249">
        <v>13116</v>
      </c>
      <c r="D17" s="31"/>
      <c r="E17" s="19"/>
      <c r="F17" s="19">
        <f t="shared" si="0"/>
        <v>0</v>
      </c>
      <c r="G17" s="24"/>
      <c r="H17" s="24"/>
      <c r="I17" s="24"/>
    </row>
    <row r="18" spans="1:9" ht="15.75">
      <c r="A18" s="248" t="s">
        <v>187</v>
      </c>
      <c r="B18" s="147">
        <v>405</v>
      </c>
      <c r="C18" s="249">
        <v>0</v>
      </c>
      <c r="D18" s="31"/>
      <c r="E18" s="19"/>
      <c r="F18" s="19">
        <f t="shared" si="0"/>
        <v>0</v>
      </c>
      <c r="G18" s="24"/>
      <c r="H18" s="24"/>
      <c r="I18" s="24"/>
    </row>
    <row r="19" spans="1:9" ht="15.75">
      <c r="A19" s="248" t="s">
        <v>188</v>
      </c>
      <c r="B19" s="147">
        <v>2296</v>
      </c>
      <c r="C19" s="249">
        <v>3542</v>
      </c>
      <c r="D19" s="31"/>
      <c r="E19" s="19"/>
      <c r="F19" s="19">
        <f t="shared" si="0"/>
        <v>0</v>
      </c>
      <c r="G19" s="24"/>
      <c r="H19" s="24"/>
      <c r="I19" s="24"/>
    </row>
    <row r="20" spans="1:9" ht="15.75">
      <c r="A20" s="248" t="s">
        <v>189</v>
      </c>
      <c r="B20" s="147">
        <v>150</v>
      </c>
      <c r="C20" s="249">
        <v>150</v>
      </c>
      <c r="D20" s="31"/>
      <c r="E20" s="19"/>
      <c r="F20" s="19">
        <f t="shared" si="0"/>
        <v>0</v>
      </c>
      <c r="G20" s="24"/>
      <c r="H20" s="24"/>
      <c r="I20" s="24"/>
    </row>
    <row r="21" spans="1:9" ht="15.75">
      <c r="A21" s="248" t="s">
        <v>190</v>
      </c>
      <c r="B21" s="147"/>
      <c r="C21" s="249"/>
      <c r="D21" s="31"/>
      <c r="E21" s="19"/>
      <c r="F21" s="19">
        <f t="shared" si="0"/>
        <v>0</v>
      </c>
      <c r="G21" s="24"/>
      <c r="H21" s="24"/>
      <c r="I21" s="24"/>
    </row>
    <row r="22" spans="1:9" ht="15.75">
      <c r="A22" s="247" t="s">
        <v>191</v>
      </c>
      <c r="B22" s="145">
        <f>SUM(B15:B21)</f>
        <v>13128</v>
      </c>
      <c r="C22" s="79">
        <v>18757</v>
      </c>
      <c r="D22" s="32">
        <f>SUM(D15:D21)</f>
        <v>0</v>
      </c>
      <c r="E22" s="33">
        <f>SUM(E15:E21)</f>
        <v>0</v>
      </c>
      <c r="F22" s="33">
        <f t="shared" si="0"/>
        <v>0</v>
      </c>
      <c r="G22" s="24"/>
      <c r="H22" s="24"/>
      <c r="I22" s="24"/>
    </row>
    <row r="23" spans="1:9" ht="15.75">
      <c r="A23" s="248" t="s">
        <v>192</v>
      </c>
      <c r="B23" s="147">
        <v>154</v>
      </c>
      <c r="C23" s="249">
        <v>154</v>
      </c>
      <c r="D23" s="31"/>
      <c r="E23" s="19"/>
      <c r="F23" s="19">
        <f t="shared" si="0"/>
        <v>0</v>
      </c>
      <c r="G23" s="24"/>
      <c r="H23" s="24"/>
      <c r="I23" s="24"/>
    </row>
    <row r="24" spans="1:9" ht="15.75">
      <c r="A24" s="248" t="s">
        <v>193</v>
      </c>
      <c r="B24" s="147">
        <v>43</v>
      </c>
      <c r="C24" s="249">
        <v>43</v>
      </c>
      <c r="D24" s="31"/>
      <c r="E24" s="19"/>
      <c r="F24" s="19">
        <f t="shared" si="0"/>
        <v>0</v>
      </c>
      <c r="G24" s="24"/>
      <c r="H24" s="24"/>
      <c r="I24" s="24"/>
    </row>
    <row r="25" spans="1:9" ht="15.75">
      <c r="A25" s="250" t="s">
        <v>194</v>
      </c>
      <c r="B25" s="147"/>
      <c r="C25" s="251"/>
      <c r="D25" s="31"/>
      <c r="E25" s="19"/>
      <c r="F25" s="19">
        <f t="shared" si="0"/>
        <v>0</v>
      </c>
      <c r="G25" s="24"/>
      <c r="H25" s="24"/>
      <c r="I25" s="24"/>
    </row>
    <row r="26" spans="1:9" ht="15.75">
      <c r="A26" s="250" t="s">
        <v>195</v>
      </c>
      <c r="B26" s="147"/>
      <c r="C26" s="251"/>
      <c r="D26" s="31"/>
      <c r="E26" s="19"/>
      <c r="F26" s="19">
        <f t="shared" si="0"/>
        <v>0</v>
      </c>
      <c r="G26" s="24"/>
      <c r="H26" s="24"/>
      <c r="I26" s="24"/>
    </row>
    <row r="27" spans="1:9" ht="15.75">
      <c r="A27" s="247" t="s">
        <v>196</v>
      </c>
      <c r="B27" s="145">
        <f>SUM(B23:B26)</f>
        <v>197</v>
      </c>
      <c r="C27" s="79">
        <v>197</v>
      </c>
      <c r="D27" s="32">
        <f>SUM(D23:D26)</f>
        <v>0</v>
      </c>
      <c r="E27" s="33">
        <f>SUM(E23:E26)</f>
        <v>0</v>
      </c>
      <c r="F27" s="33">
        <f t="shared" si="0"/>
        <v>0</v>
      </c>
      <c r="G27" s="24"/>
      <c r="H27" s="24"/>
      <c r="I27" s="24"/>
    </row>
    <row r="28" spans="1:9" ht="15.75">
      <c r="A28" s="247" t="s">
        <v>58</v>
      </c>
      <c r="B28" s="147"/>
      <c r="C28" s="252"/>
      <c r="D28" s="31"/>
      <c r="E28" s="19"/>
      <c r="F28" s="19">
        <f t="shared" si="0"/>
        <v>0</v>
      </c>
      <c r="G28" s="24"/>
      <c r="H28" s="24"/>
      <c r="I28" s="24"/>
    </row>
    <row r="29" spans="1:9" ht="15.75">
      <c r="A29" s="247" t="s">
        <v>197</v>
      </c>
      <c r="B29" s="147">
        <v>11304</v>
      </c>
      <c r="C29" s="253">
        <v>10788</v>
      </c>
      <c r="D29" s="31"/>
      <c r="E29" s="19"/>
      <c r="F29" s="19">
        <f t="shared" si="0"/>
        <v>0</v>
      </c>
      <c r="G29" s="24"/>
      <c r="H29" s="24"/>
      <c r="I29" s="24"/>
    </row>
    <row r="30" spans="1:9" ht="15.75">
      <c r="A30" s="247" t="s">
        <v>198</v>
      </c>
      <c r="B30" s="147">
        <v>500</v>
      </c>
      <c r="C30" s="253">
        <v>660</v>
      </c>
      <c r="D30" s="31"/>
      <c r="E30" s="19"/>
      <c r="F30" s="19">
        <f t="shared" si="0"/>
        <v>0</v>
      </c>
      <c r="G30" s="24"/>
      <c r="H30" s="24"/>
      <c r="I30" s="24"/>
    </row>
    <row r="31" spans="1:9" ht="15.75">
      <c r="A31" s="247" t="s">
        <v>199</v>
      </c>
      <c r="B31" s="147">
        <v>50</v>
      </c>
      <c r="C31" s="253">
        <v>50</v>
      </c>
      <c r="D31" s="31"/>
      <c r="E31" s="19"/>
      <c r="F31" s="19">
        <f t="shared" si="0"/>
        <v>0</v>
      </c>
      <c r="G31" s="24"/>
      <c r="H31" s="24"/>
      <c r="I31" s="24"/>
    </row>
    <row r="32" spans="1:9" ht="30" customHeight="1">
      <c r="A32" s="247" t="s">
        <v>200</v>
      </c>
      <c r="B32" s="147">
        <v>3126</v>
      </c>
      <c r="C32" s="253">
        <v>5298</v>
      </c>
      <c r="D32" s="31"/>
      <c r="E32" s="19"/>
      <c r="F32" s="19">
        <f t="shared" si="0"/>
        <v>0</v>
      </c>
      <c r="G32" s="24"/>
      <c r="H32" s="24"/>
      <c r="I32" s="24"/>
    </row>
    <row r="33" spans="1:9" ht="15.75">
      <c r="A33" s="247" t="s">
        <v>201</v>
      </c>
      <c r="B33" s="147"/>
      <c r="C33" s="253"/>
      <c r="D33" s="31"/>
      <c r="E33" s="19"/>
      <c r="F33" s="19">
        <f t="shared" si="0"/>
        <v>0</v>
      </c>
      <c r="G33" s="24"/>
      <c r="H33" s="24"/>
      <c r="I33" s="24"/>
    </row>
    <row r="34" spans="1:9" ht="15.75">
      <c r="A34" s="247" t="s">
        <v>202</v>
      </c>
      <c r="B34" s="147">
        <v>19534</v>
      </c>
      <c r="C34" s="253">
        <v>19883</v>
      </c>
      <c r="D34" s="31"/>
      <c r="E34" s="19"/>
      <c r="F34" s="19">
        <f t="shared" si="0"/>
        <v>0</v>
      </c>
      <c r="G34" s="24"/>
      <c r="H34" s="24"/>
      <c r="I34" s="24"/>
    </row>
    <row r="35" spans="1:7" ht="27" customHeight="1">
      <c r="A35" s="254" t="s">
        <v>203</v>
      </c>
      <c r="B35" s="255">
        <f>SUM(B28:B34,B27,B22,B14,B7)</f>
        <v>60827</v>
      </c>
      <c r="C35" s="255">
        <f>SUM(C28:C34,C27,C22,C14,C7)</f>
        <v>70067</v>
      </c>
      <c r="D35" s="34">
        <f>SUM(D28:D34,D27,D22,D14,D7)</f>
        <v>0</v>
      </c>
      <c r="E35" s="11">
        <f>SUM(E28:E34,E27,E22,E14,E7)</f>
        <v>0</v>
      </c>
      <c r="F35" s="33">
        <f t="shared" si="0"/>
        <v>0</v>
      </c>
      <c r="G35" s="29"/>
    </row>
    <row r="36" spans="1:3" ht="15">
      <c r="A36" s="256"/>
      <c r="B36" s="256"/>
      <c r="C36" s="256"/>
    </row>
    <row r="37" spans="1:3" ht="15">
      <c r="A37" s="256"/>
      <c r="B37" s="256"/>
      <c r="C37" s="256"/>
    </row>
    <row r="38" spans="1:3" ht="15">
      <c r="A38" s="256"/>
      <c r="B38" s="256"/>
      <c r="C38" s="256"/>
    </row>
    <row r="39" spans="1:3" ht="15">
      <c r="A39" s="256"/>
      <c r="B39" s="256"/>
      <c r="C39" s="256"/>
    </row>
    <row r="40" spans="1:3" ht="15">
      <c r="A40" s="256"/>
      <c r="B40" s="256"/>
      <c r="C40" s="256"/>
    </row>
    <row r="41" spans="1:3" ht="15">
      <c r="A41" s="256"/>
      <c r="B41" s="256"/>
      <c r="C41" s="256"/>
    </row>
  </sheetData>
  <sheetProtection selectLockedCells="1" selectUnlockedCells="1"/>
  <mergeCells count="2">
    <mergeCell ref="A1:G1"/>
    <mergeCell ref="A2:D2"/>
  </mergeCells>
  <printOptions headings="1"/>
  <pageMargins left="0.5902777777777778" right="0.19652777777777777" top="0.5902777777777778" bottom="0.5902777777777778" header="0.5118055555555555" footer="0.511805555555555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38.28125" style="274" customWidth="1"/>
    <col min="2" max="2" width="12.00390625" style="274" customWidth="1"/>
    <col min="3" max="3" width="11.7109375" style="274" customWidth="1"/>
    <col min="4" max="7" width="0" style="274" hidden="1" customWidth="1"/>
    <col min="8" max="8" width="29.28125" style="274" customWidth="1"/>
    <col min="9" max="9" width="14.00390625" style="274" customWidth="1"/>
    <col min="10" max="10" width="13.140625" style="274" customWidth="1"/>
    <col min="11" max="14" width="0" style="1" hidden="1" customWidth="1"/>
    <col min="15" max="16384" width="9.00390625" style="1" customWidth="1"/>
  </cols>
  <sheetData>
    <row r="1" spans="1:14" ht="53.25" customHeight="1">
      <c r="A1" s="367" t="s">
        <v>204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6" ht="19.5" customHeight="1">
      <c r="A2" s="368" t="s">
        <v>457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5" t="s">
        <v>205</v>
      </c>
      <c r="O2" s="369"/>
      <c r="P2" s="369"/>
    </row>
    <row r="3" spans="1:14" ht="30.75" customHeight="1">
      <c r="A3" s="257" t="s">
        <v>206</v>
      </c>
      <c r="B3" s="258" t="s">
        <v>51</v>
      </c>
      <c r="C3" s="258" t="s">
        <v>207</v>
      </c>
      <c r="D3" s="259" t="s">
        <v>208</v>
      </c>
      <c r="E3" s="259"/>
      <c r="F3" s="259"/>
      <c r="G3" s="259" t="s">
        <v>81</v>
      </c>
      <c r="H3" s="258" t="s">
        <v>209</v>
      </c>
      <c r="I3" s="258" t="s">
        <v>51</v>
      </c>
      <c r="J3" s="258" t="s">
        <v>210</v>
      </c>
      <c r="K3" s="36" t="s">
        <v>80</v>
      </c>
      <c r="L3" s="37"/>
      <c r="M3" s="38"/>
      <c r="N3" s="37" t="s">
        <v>81</v>
      </c>
    </row>
    <row r="4" spans="1:14" ht="30.75" customHeight="1">
      <c r="A4" s="191" t="s">
        <v>211</v>
      </c>
      <c r="B4" s="260">
        <v>10310</v>
      </c>
      <c r="C4" s="43">
        <v>11473</v>
      </c>
      <c r="D4" s="261"/>
      <c r="E4" s="261"/>
      <c r="F4" s="261"/>
      <c r="G4" s="261">
        <f aca="true" t="shared" si="0" ref="G4:G13">SUM(D4:F4)</f>
        <v>0</v>
      </c>
      <c r="H4" s="43" t="s">
        <v>212</v>
      </c>
      <c r="I4" s="45">
        <v>4551</v>
      </c>
      <c r="J4" s="43">
        <v>5364</v>
      </c>
      <c r="K4" s="39"/>
      <c r="L4" s="40"/>
      <c r="M4" s="41"/>
      <c r="N4" s="42">
        <f aca="true" t="shared" si="1" ref="N4:N9">SUM(K4:M4)</f>
        <v>0</v>
      </c>
    </row>
    <row r="5" spans="1:14" ht="25.5">
      <c r="A5" s="191" t="s">
        <v>213</v>
      </c>
      <c r="B5" s="260">
        <v>2678</v>
      </c>
      <c r="C5" s="43">
        <v>2961</v>
      </c>
      <c r="D5" s="261"/>
      <c r="E5" s="261"/>
      <c r="F5" s="261"/>
      <c r="G5" s="261">
        <f t="shared" si="0"/>
        <v>0</v>
      </c>
      <c r="H5" s="43" t="s">
        <v>214</v>
      </c>
      <c r="I5" s="44">
        <v>5710</v>
      </c>
      <c r="J5" s="43">
        <v>8805</v>
      </c>
      <c r="K5" s="39"/>
      <c r="L5" s="40"/>
      <c r="M5" s="41"/>
      <c r="N5" s="42">
        <f t="shared" si="1"/>
        <v>0</v>
      </c>
    </row>
    <row r="6" spans="1:14" ht="29.25" customHeight="1">
      <c r="A6" s="191" t="s">
        <v>215</v>
      </c>
      <c r="B6" s="260">
        <v>13128</v>
      </c>
      <c r="C6" s="43">
        <v>18757</v>
      </c>
      <c r="D6" s="261"/>
      <c r="E6" s="261"/>
      <c r="F6" s="261"/>
      <c r="G6" s="261">
        <f t="shared" si="0"/>
        <v>0</v>
      </c>
      <c r="H6" s="43" t="s">
        <v>216</v>
      </c>
      <c r="I6" s="45">
        <v>27730</v>
      </c>
      <c r="J6" s="43">
        <v>27733</v>
      </c>
      <c r="K6" s="39"/>
      <c r="L6" s="42"/>
      <c r="M6" s="41"/>
      <c r="N6" s="42">
        <f t="shared" si="1"/>
        <v>0</v>
      </c>
    </row>
    <row r="7" spans="1:14" ht="29.25" customHeight="1">
      <c r="A7" s="191" t="s">
        <v>217</v>
      </c>
      <c r="B7" s="260">
        <v>197</v>
      </c>
      <c r="C7" s="43">
        <v>197</v>
      </c>
      <c r="D7" s="261"/>
      <c r="E7" s="261"/>
      <c r="F7" s="261"/>
      <c r="G7" s="261">
        <f t="shared" si="0"/>
        <v>0</v>
      </c>
      <c r="H7" s="46" t="s">
        <v>218</v>
      </c>
      <c r="I7" s="46"/>
      <c r="J7" s="46"/>
      <c r="K7" s="39"/>
      <c r="L7" s="42"/>
      <c r="M7" s="41"/>
      <c r="N7" s="42">
        <f t="shared" si="1"/>
        <v>0</v>
      </c>
    </row>
    <row r="8" spans="1:14" ht="12.75">
      <c r="A8" s="48" t="s">
        <v>58</v>
      </c>
      <c r="B8" s="260"/>
      <c r="C8" s="46"/>
      <c r="D8" s="261"/>
      <c r="E8" s="261"/>
      <c r="F8" s="261"/>
      <c r="G8" s="261">
        <f t="shared" si="0"/>
        <v>0</v>
      </c>
      <c r="H8" s="46" t="s">
        <v>219</v>
      </c>
      <c r="I8" s="47">
        <v>0</v>
      </c>
      <c r="J8" s="47">
        <v>0</v>
      </c>
      <c r="K8" s="39"/>
      <c r="L8" s="42"/>
      <c r="M8" s="41"/>
      <c r="N8" s="42">
        <f t="shared" si="1"/>
        <v>0</v>
      </c>
    </row>
    <row r="9" spans="1:14" ht="28.5" customHeight="1">
      <c r="A9" s="48" t="s">
        <v>220</v>
      </c>
      <c r="B9" s="260">
        <v>11304</v>
      </c>
      <c r="C9" s="47">
        <v>10788</v>
      </c>
      <c r="D9" s="261"/>
      <c r="E9" s="261"/>
      <c r="F9" s="261"/>
      <c r="G9" s="261">
        <f t="shared" si="0"/>
        <v>0</v>
      </c>
      <c r="H9" s="43" t="s">
        <v>221</v>
      </c>
      <c r="I9" s="45">
        <v>22735</v>
      </c>
      <c r="J9" s="43">
        <v>22335</v>
      </c>
      <c r="K9" s="39"/>
      <c r="L9" s="42"/>
      <c r="M9" s="41"/>
      <c r="N9" s="42">
        <f t="shared" si="1"/>
        <v>0</v>
      </c>
    </row>
    <row r="10" spans="1:14" ht="21.75" customHeight="1">
      <c r="A10" s="48" t="s">
        <v>222</v>
      </c>
      <c r="B10" s="260">
        <v>500</v>
      </c>
      <c r="C10" s="47">
        <v>660</v>
      </c>
      <c r="D10" s="261"/>
      <c r="E10" s="261"/>
      <c r="F10" s="261"/>
      <c r="G10" s="261">
        <f t="shared" si="0"/>
        <v>0</v>
      </c>
      <c r="H10" s="43" t="s">
        <v>449</v>
      </c>
      <c r="I10" s="262"/>
      <c r="J10" s="43">
        <v>5830</v>
      </c>
      <c r="K10" s="39"/>
      <c r="L10" s="42"/>
      <c r="M10" s="41"/>
      <c r="N10" s="42"/>
    </row>
    <row r="11" spans="1:14" ht="22.5" customHeight="1">
      <c r="A11" s="48" t="s">
        <v>223</v>
      </c>
      <c r="B11" s="260">
        <v>50</v>
      </c>
      <c r="C11" s="47">
        <v>50</v>
      </c>
      <c r="D11" s="261"/>
      <c r="E11" s="261"/>
      <c r="F11" s="261"/>
      <c r="G11" s="261">
        <f t="shared" si="0"/>
        <v>0</v>
      </c>
      <c r="H11" s="147"/>
      <c r="I11" s="261"/>
      <c r="J11" s="147"/>
      <c r="K11" s="39"/>
      <c r="L11" s="42"/>
      <c r="M11" s="41"/>
      <c r="N11" s="42"/>
    </row>
    <row r="12" spans="1:14" ht="33.75" customHeight="1">
      <c r="A12" s="48" t="s">
        <v>224</v>
      </c>
      <c r="B12" s="260">
        <v>3126</v>
      </c>
      <c r="C12" s="47">
        <v>5298</v>
      </c>
      <c r="D12" s="261"/>
      <c r="E12" s="261"/>
      <c r="F12" s="261"/>
      <c r="G12" s="261">
        <f t="shared" si="0"/>
        <v>0</v>
      </c>
      <c r="H12" s="147"/>
      <c r="I12" s="261"/>
      <c r="J12" s="147"/>
      <c r="K12" s="39"/>
      <c r="L12" s="42"/>
      <c r="M12" s="41"/>
      <c r="N12" s="42"/>
    </row>
    <row r="13" spans="1:14" ht="12.75">
      <c r="A13" s="48" t="s">
        <v>201</v>
      </c>
      <c r="B13" s="43"/>
      <c r="C13" s="46"/>
      <c r="D13" s="261"/>
      <c r="E13" s="261"/>
      <c r="F13" s="261"/>
      <c r="G13" s="261">
        <f t="shared" si="0"/>
        <v>0</v>
      </c>
      <c r="H13" s="147"/>
      <c r="I13" s="261"/>
      <c r="J13" s="147"/>
      <c r="K13" s="39"/>
      <c r="L13" s="42"/>
      <c r="M13" s="42"/>
      <c r="N13" s="49"/>
    </row>
    <row r="14" spans="1:14" ht="12.75">
      <c r="A14" s="48" t="s">
        <v>225</v>
      </c>
      <c r="B14" s="43">
        <v>19433</v>
      </c>
      <c r="C14" s="47">
        <v>19883</v>
      </c>
      <c r="D14" s="261"/>
      <c r="E14" s="261"/>
      <c r="F14" s="261"/>
      <c r="G14" s="261"/>
      <c r="H14" s="147"/>
      <c r="I14" s="261"/>
      <c r="J14" s="147"/>
      <c r="K14" s="39"/>
      <c r="L14" s="42"/>
      <c r="M14" s="42"/>
      <c r="N14" s="49"/>
    </row>
    <row r="15" spans="1:14" ht="30.75" customHeight="1">
      <c r="A15" s="48" t="s">
        <v>226</v>
      </c>
      <c r="B15" s="260"/>
      <c r="C15" s="46"/>
      <c r="D15" s="261"/>
      <c r="E15" s="261"/>
      <c r="F15" s="261"/>
      <c r="G15" s="261">
        <f>SUM(D15:F15)</f>
        <v>0</v>
      </c>
      <c r="H15" s="147"/>
      <c r="I15" s="261"/>
      <c r="J15" s="147"/>
      <c r="K15" s="39"/>
      <c r="L15" s="42"/>
      <c r="M15" s="42"/>
      <c r="N15" s="42"/>
    </row>
    <row r="16" spans="1:14" ht="28.5" customHeight="1">
      <c r="A16" s="263" t="s">
        <v>227</v>
      </c>
      <c r="B16" s="264">
        <f>SUM(B4:B15)</f>
        <v>60726</v>
      </c>
      <c r="C16" s="265">
        <v>64550</v>
      </c>
      <c r="D16" s="264">
        <f>SUM(D4:D15)</f>
        <v>0</v>
      </c>
      <c r="E16" s="264">
        <f>SUM(E4:E15)</f>
        <v>0</v>
      </c>
      <c r="F16" s="264">
        <f>SUM(F4:F15)</f>
        <v>0</v>
      </c>
      <c r="G16" s="261">
        <f>SUM(G4:G15)</f>
        <v>0</v>
      </c>
      <c r="H16" s="145" t="s">
        <v>227</v>
      </c>
      <c r="I16" s="264">
        <f aca="true" t="shared" si="2" ref="I16:N16">SUM(I4:I15)</f>
        <v>60726</v>
      </c>
      <c r="J16" s="264">
        <f t="shared" si="2"/>
        <v>70067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</row>
    <row r="17" spans="1:14" ht="21" customHeight="1">
      <c r="A17" s="263" t="s">
        <v>228</v>
      </c>
      <c r="B17" s="145" t="s">
        <v>51</v>
      </c>
      <c r="C17" s="145" t="s">
        <v>207</v>
      </c>
      <c r="D17" s="79" t="s">
        <v>229</v>
      </c>
      <c r="E17" s="79"/>
      <c r="F17" s="79"/>
      <c r="G17" s="79" t="s">
        <v>81</v>
      </c>
      <c r="H17" s="145" t="s">
        <v>230</v>
      </c>
      <c r="I17" s="145" t="s">
        <v>51</v>
      </c>
      <c r="J17" s="145" t="s">
        <v>210</v>
      </c>
      <c r="K17" s="36" t="s">
        <v>229</v>
      </c>
      <c r="L17" s="37"/>
      <c r="M17" s="37"/>
      <c r="N17" s="37" t="s">
        <v>81</v>
      </c>
    </row>
    <row r="18" spans="1:14" ht="30" customHeight="1">
      <c r="A18" s="266" t="s">
        <v>231</v>
      </c>
      <c r="B18" s="146"/>
      <c r="C18" s="146"/>
      <c r="D18" s="261"/>
      <c r="E18" s="261"/>
      <c r="F18" s="261"/>
      <c r="G18" s="147">
        <f aca="true" t="shared" si="3" ref="G18:G23">SUM(D18:F18)</f>
        <v>0</v>
      </c>
      <c r="H18" s="43" t="s">
        <v>232</v>
      </c>
      <c r="I18" s="261"/>
      <c r="J18" s="43"/>
      <c r="K18" s="39"/>
      <c r="L18" s="42"/>
      <c r="M18" s="42"/>
      <c r="N18" s="42">
        <f aca="true" t="shared" si="4" ref="N18:N23">SUM(K18:M18)</f>
        <v>0</v>
      </c>
    </row>
    <row r="19" spans="1:14" ht="25.5">
      <c r="A19" s="267" t="s">
        <v>233</v>
      </c>
      <c r="B19" s="43"/>
      <c r="C19" s="268">
        <v>507</v>
      </c>
      <c r="D19" s="269"/>
      <c r="E19" s="261"/>
      <c r="F19" s="261"/>
      <c r="G19" s="147">
        <f t="shared" si="3"/>
        <v>0</v>
      </c>
      <c r="H19" s="43" t="s">
        <v>234</v>
      </c>
      <c r="I19" s="261"/>
      <c r="J19" s="43"/>
      <c r="K19" s="39"/>
      <c r="L19" s="42"/>
      <c r="M19" s="42"/>
      <c r="N19" s="42">
        <f t="shared" si="4"/>
        <v>0</v>
      </c>
    </row>
    <row r="20" spans="1:14" ht="36.75" customHeight="1">
      <c r="A20" s="48" t="s">
        <v>67</v>
      </c>
      <c r="B20" s="45">
        <v>362</v>
      </c>
      <c r="C20" s="47">
        <v>362</v>
      </c>
      <c r="D20" s="261"/>
      <c r="E20" s="261"/>
      <c r="F20" s="261"/>
      <c r="G20" s="147">
        <f t="shared" si="3"/>
        <v>0</v>
      </c>
      <c r="H20" s="43" t="s">
        <v>235</v>
      </c>
      <c r="I20" s="261"/>
      <c r="J20" s="43"/>
      <c r="K20" s="39"/>
      <c r="L20" s="42"/>
      <c r="M20" s="42"/>
      <c r="N20" s="42">
        <f t="shared" si="4"/>
        <v>0</v>
      </c>
    </row>
    <row r="21" spans="1:14" ht="30" customHeight="1">
      <c r="A21" s="48" t="s">
        <v>236</v>
      </c>
      <c r="B21" s="44"/>
      <c r="C21" s="46"/>
      <c r="D21" s="261"/>
      <c r="E21" s="261"/>
      <c r="F21" s="261"/>
      <c r="G21" s="147">
        <f t="shared" si="3"/>
        <v>0</v>
      </c>
      <c r="H21" s="46" t="s">
        <v>237</v>
      </c>
      <c r="I21" s="261"/>
      <c r="J21" s="46"/>
      <c r="K21" s="39"/>
      <c r="L21" s="42"/>
      <c r="M21" s="42"/>
      <c r="N21" s="42">
        <f t="shared" si="4"/>
        <v>0</v>
      </c>
    </row>
    <row r="22" spans="1:14" ht="12.75">
      <c r="A22" s="48" t="s">
        <v>71</v>
      </c>
      <c r="B22" s="44"/>
      <c r="C22" s="46"/>
      <c r="D22" s="261"/>
      <c r="E22" s="261"/>
      <c r="F22" s="261"/>
      <c r="G22" s="147">
        <f t="shared" si="3"/>
        <v>0</v>
      </c>
      <c r="H22" s="46" t="s">
        <v>238</v>
      </c>
      <c r="I22" s="261"/>
      <c r="J22" s="46"/>
      <c r="K22" s="39"/>
      <c r="L22" s="42"/>
      <c r="M22" s="42"/>
      <c r="N22" s="42">
        <f t="shared" si="4"/>
        <v>0</v>
      </c>
    </row>
    <row r="23" spans="1:14" ht="35.25" customHeight="1">
      <c r="A23" s="48" t="s">
        <v>72</v>
      </c>
      <c r="B23" s="44"/>
      <c r="C23" s="46"/>
      <c r="D23" s="261"/>
      <c r="E23" s="261"/>
      <c r="F23" s="261"/>
      <c r="G23" s="147">
        <f t="shared" si="3"/>
        <v>0</v>
      </c>
      <c r="H23" s="43" t="s">
        <v>239</v>
      </c>
      <c r="I23" s="261">
        <v>463</v>
      </c>
      <c r="J23" s="43">
        <v>469</v>
      </c>
      <c r="K23" s="39"/>
      <c r="L23" s="42"/>
      <c r="M23" s="42"/>
      <c r="N23" s="42">
        <f t="shared" si="4"/>
        <v>0</v>
      </c>
    </row>
    <row r="24" spans="1:14" ht="35.25" customHeight="1">
      <c r="A24" s="48" t="s">
        <v>240</v>
      </c>
      <c r="B24" s="44"/>
      <c r="C24" s="46"/>
      <c r="D24" s="261"/>
      <c r="E24" s="261"/>
      <c r="F24" s="261"/>
      <c r="G24" s="147"/>
      <c r="H24" s="43"/>
      <c r="I24" s="261"/>
      <c r="J24" s="43"/>
      <c r="K24" s="39"/>
      <c r="L24" s="42"/>
      <c r="M24" s="42"/>
      <c r="N24" s="42"/>
    </row>
    <row r="25" spans="1:14" ht="25.5">
      <c r="A25" s="48" t="s">
        <v>241</v>
      </c>
      <c r="B25" s="45">
        <v>101</v>
      </c>
      <c r="C25" s="47"/>
      <c r="D25" s="261"/>
      <c r="E25" s="261"/>
      <c r="F25" s="261"/>
      <c r="G25" s="147">
        <f>SUM(D25:F25)</f>
        <v>0</v>
      </c>
      <c r="H25" s="43" t="s">
        <v>242</v>
      </c>
      <c r="I25" s="261"/>
      <c r="J25" s="43">
        <v>400</v>
      </c>
      <c r="K25" s="39"/>
      <c r="L25" s="42"/>
      <c r="M25" s="42"/>
      <c r="N25" s="42">
        <f>SUM(K25:M25)</f>
        <v>0</v>
      </c>
    </row>
    <row r="26" spans="1:14" ht="25.5" customHeight="1">
      <c r="A26" s="263" t="s">
        <v>227</v>
      </c>
      <c r="B26" s="264">
        <f>SUM(B18:B25)</f>
        <v>463</v>
      </c>
      <c r="C26" s="145">
        <v>869</v>
      </c>
      <c r="D26" s="264">
        <f>SUM(D18:D25)</f>
        <v>0</v>
      </c>
      <c r="E26" s="264">
        <f>SUM(E18:E25)</f>
        <v>0</v>
      </c>
      <c r="F26" s="264">
        <f>SUM(F18:F25)</f>
        <v>0</v>
      </c>
      <c r="G26" s="145">
        <f>SUM(G18:G25)</f>
        <v>0</v>
      </c>
      <c r="H26" s="145" t="s">
        <v>227</v>
      </c>
      <c r="I26" s="264">
        <f>SUM(I18:I25)</f>
        <v>463</v>
      </c>
      <c r="J26" s="145">
        <v>869</v>
      </c>
      <c r="K26" s="51">
        <f>SUM(K18:K25)</f>
        <v>0</v>
      </c>
      <c r="L26" s="52">
        <f>SUM(L18:L25)</f>
        <v>0</v>
      </c>
      <c r="M26" s="52">
        <f>SUM(M18:M25)</f>
        <v>0</v>
      </c>
      <c r="N26" s="53">
        <f>SUM(K26:M26)</f>
        <v>0</v>
      </c>
    </row>
    <row r="27" spans="1:14" ht="27" customHeight="1">
      <c r="A27" s="270" t="s">
        <v>243</v>
      </c>
      <c r="B27" s="271">
        <f>SUM(B26,B16)</f>
        <v>61189</v>
      </c>
      <c r="C27" s="272">
        <v>70936</v>
      </c>
      <c r="D27" s="271">
        <f>SUM(D26,D16)</f>
        <v>0</v>
      </c>
      <c r="E27" s="271">
        <f>SUM(E26,E16)</f>
        <v>0</v>
      </c>
      <c r="F27" s="271">
        <f>SUM(F26,F16)</f>
        <v>0</v>
      </c>
      <c r="G27" s="273">
        <f>SUM(D27:F27)</f>
        <v>0</v>
      </c>
      <c r="H27" s="272" t="s">
        <v>244</v>
      </c>
      <c r="I27" s="271">
        <f>SUM(I26,I16)</f>
        <v>61189</v>
      </c>
      <c r="J27" s="271">
        <f>SUM(J26,J16)</f>
        <v>70936</v>
      </c>
      <c r="K27" s="54">
        <f>SUM(K26,K16)</f>
        <v>0</v>
      </c>
      <c r="L27" s="55">
        <f>SUM(L26,L16)</f>
        <v>0</v>
      </c>
      <c r="M27" s="55">
        <f>SUM(M26,M16)</f>
        <v>0</v>
      </c>
      <c r="N27" s="56">
        <f>SUM(K27:M27)</f>
        <v>0</v>
      </c>
    </row>
  </sheetData>
  <sheetProtection selectLockedCells="1" selectUnlockedCells="1"/>
  <mergeCells count="3">
    <mergeCell ref="A1:N1"/>
    <mergeCell ref="A2:M2"/>
    <mergeCell ref="O2:P2"/>
  </mergeCells>
  <printOptions headings="1"/>
  <pageMargins left="0.19652777777777777" right="0.19652777777777777" top="0.5902777777777778" bottom="0.5902777777777778" header="0.5118055555555555" footer="0.5118055555555555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109"/>
  <sheetViews>
    <sheetView zoomScalePageLayoutView="0" workbookViewId="0" topLeftCell="BF1">
      <selection activeCell="T40" sqref="T40"/>
    </sheetView>
  </sheetViews>
  <sheetFormatPr defaultColWidth="9.140625" defaultRowHeight="12.75"/>
  <cols>
    <col min="1" max="1" width="2.7109375" style="83" customWidth="1"/>
    <col min="2" max="2" width="47.57421875" style="83" customWidth="1"/>
    <col min="3" max="3" width="10.00390625" style="83" customWidth="1"/>
    <col min="4" max="4" width="0" style="83" hidden="1" customWidth="1"/>
    <col min="5" max="5" width="9.140625" style="83" customWidth="1"/>
    <col min="6" max="7" width="9.28125" style="83" customWidth="1"/>
    <col min="8" max="9" width="8.8515625" style="83" customWidth="1"/>
    <col min="10" max="11" width="9.8515625" style="83" customWidth="1"/>
    <col min="12" max="13" width="9.140625" style="83" customWidth="1"/>
    <col min="14" max="15" width="8.7109375" style="83" customWidth="1"/>
    <col min="16" max="16" width="2.7109375" style="83" customWidth="1"/>
    <col min="17" max="17" width="40.8515625" style="83" customWidth="1"/>
    <col min="18" max="18" width="9.421875" style="83" customWidth="1"/>
    <col min="19" max="19" width="9.140625" style="83" customWidth="1"/>
    <col min="20" max="20" width="10.140625" style="83" customWidth="1"/>
    <col min="21" max="24" width="9.421875" style="83" customWidth="1"/>
    <col min="25" max="25" width="9.28125" style="83" customWidth="1"/>
    <col min="26" max="26" width="2.7109375" style="83" customWidth="1"/>
    <col min="27" max="27" width="55.00390625" style="83" customWidth="1"/>
    <col min="28" max="28" width="11.00390625" style="83" customWidth="1"/>
    <col min="29" max="29" width="10.140625" style="83" customWidth="1"/>
    <col min="30" max="31" width="9.57421875" style="83" customWidth="1"/>
    <col min="32" max="33" width="11.421875" style="83" customWidth="1"/>
    <col min="34" max="34" width="10.28125" style="83" customWidth="1"/>
    <col min="35" max="41" width="9.140625" style="83" customWidth="1"/>
    <col min="42" max="42" width="2.7109375" style="83" customWidth="1"/>
    <col min="43" max="43" width="43.7109375" style="83" customWidth="1"/>
    <col min="44" max="55" width="9.140625" style="83" customWidth="1"/>
    <col min="56" max="56" width="2.7109375" style="83" customWidth="1"/>
    <col min="57" max="57" width="47.57421875" style="83" customWidth="1"/>
    <col min="58" max="72" width="9.140625" style="83" customWidth="1"/>
  </cols>
  <sheetData>
    <row r="1" spans="1:69" ht="35.25" customHeight="1">
      <c r="A1" s="370" t="s">
        <v>245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275"/>
      <c r="Z1" s="276"/>
      <c r="AA1" s="276"/>
      <c r="AB1" s="371" t="s">
        <v>246</v>
      </c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</row>
    <row r="2" spans="1:56" ht="12.75">
      <c r="A2" s="142"/>
      <c r="C2" s="372" t="s">
        <v>458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3"/>
      <c r="U2" s="373"/>
      <c r="V2" s="373"/>
      <c r="W2" s="373"/>
      <c r="X2" s="372"/>
      <c r="Y2" s="75"/>
      <c r="Z2" s="142"/>
      <c r="AB2" s="83" t="s">
        <v>246</v>
      </c>
      <c r="AP2" s="142"/>
      <c r="BD2" s="142"/>
    </row>
    <row r="3" spans="1:69" ht="21" customHeight="1">
      <c r="A3" s="374" t="s">
        <v>5</v>
      </c>
      <c r="B3" s="374"/>
      <c r="C3" s="375" t="s">
        <v>247</v>
      </c>
      <c r="D3" s="375"/>
      <c r="E3" s="375"/>
      <c r="F3" s="375" t="s">
        <v>248</v>
      </c>
      <c r="G3" s="375"/>
      <c r="H3" s="375" t="s">
        <v>249</v>
      </c>
      <c r="I3" s="375"/>
      <c r="J3" s="375" t="s">
        <v>250</v>
      </c>
      <c r="K3" s="375"/>
      <c r="L3" s="375" t="s">
        <v>251</v>
      </c>
      <c r="M3" s="375"/>
      <c r="N3" s="375" t="s">
        <v>252</v>
      </c>
      <c r="O3" s="375"/>
      <c r="P3" s="374" t="s">
        <v>5</v>
      </c>
      <c r="Q3" s="374"/>
      <c r="R3" s="376" t="s">
        <v>253</v>
      </c>
      <c r="S3" s="376"/>
      <c r="T3" s="377" t="s">
        <v>254</v>
      </c>
      <c r="U3" s="377"/>
      <c r="V3" s="377" t="s">
        <v>255</v>
      </c>
      <c r="W3" s="377"/>
      <c r="X3" s="378" t="s">
        <v>256</v>
      </c>
      <c r="Y3" s="378"/>
      <c r="Z3" s="374" t="s">
        <v>5</v>
      </c>
      <c r="AA3" s="374"/>
      <c r="AB3" s="375" t="s">
        <v>257</v>
      </c>
      <c r="AC3" s="375"/>
      <c r="AD3" s="375" t="s">
        <v>258</v>
      </c>
      <c r="AE3" s="375"/>
      <c r="AF3" s="375" t="s">
        <v>259</v>
      </c>
      <c r="AG3" s="375"/>
      <c r="AH3" s="375" t="s">
        <v>260</v>
      </c>
      <c r="AI3" s="375"/>
      <c r="AJ3" s="375" t="s">
        <v>261</v>
      </c>
      <c r="AK3" s="375"/>
      <c r="AL3" s="375" t="s">
        <v>262</v>
      </c>
      <c r="AM3" s="375"/>
      <c r="AN3" s="375" t="s">
        <v>263</v>
      </c>
      <c r="AO3" s="375"/>
      <c r="AP3" s="374" t="s">
        <v>5</v>
      </c>
      <c r="AQ3" s="374"/>
      <c r="AR3" s="375" t="s">
        <v>264</v>
      </c>
      <c r="AS3" s="375"/>
      <c r="AT3" s="375" t="s">
        <v>265</v>
      </c>
      <c r="AU3" s="375"/>
      <c r="AV3" s="375" t="s">
        <v>266</v>
      </c>
      <c r="AW3" s="375"/>
      <c r="AX3" s="375" t="s">
        <v>267</v>
      </c>
      <c r="AY3" s="375"/>
      <c r="AZ3" s="375" t="s">
        <v>268</v>
      </c>
      <c r="BA3" s="375"/>
      <c r="BB3" s="375" t="s">
        <v>269</v>
      </c>
      <c r="BC3" s="375"/>
      <c r="BD3" s="374" t="s">
        <v>5</v>
      </c>
      <c r="BE3" s="374"/>
      <c r="BF3" s="376" t="s">
        <v>270</v>
      </c>
      <c r="BG3" s="376"/>
      <c r="BH3" s="376" t="s">
        <v>271</v>
      </c>
      <c r="BI3" s="376"/>
      <c r="BJ3" s="376" t="s">
        <v>272</v>
      </c>
      <c r="BK3" s="376"/>
      <c r="BL3" s="376" t="s">
        <v>273</v>
      </c>
      <c r="BM3" s="376"/>
      <c r="BN3" s="376" t="s">
        <v>274</v>
      </c>
      <c r="BO3" s="376"/>
      <c r="BP3" s="379" t="s">
        <v>227</v>
      </c>
      <c r="BQ3" s="379"/>
    </row>
    <row r="4" spans="1:69" ht="12.75" customHeight="1">
      <c r="A4" s="57"/>
      <c r="B4" s="57"/>
      <c r="C4" s="58" t="s">
        <v>51</v>
      </c>
      <c r="D4" s="58" t="s">
        <v>275</v>
      </c>
      <c r="E4" s="58" t="s">
        <v>275</v>
      </c>
      <c r="F4" s="58" t="s">
        <v>51</v>
      </c>
      <c r="G4" s="58" t="s">
        <v>275</v>
      </c>
      <c r="H4" s="58" t="s">
        <v>51</v>
      </c>
      <c r="I4" s="58" t="s">
        <v>275</v>
      </c>
      <c r="J4" s="58" t="s">
        <v>51</v>
      </c>
      <c r="K4" s="58" t="s">
        <v>275</v>
      </c>
      <c r="L4" s="58" t="s">
        <v>51</v>
      </c>
      <c r="M4" s="58" t="s">
        <v>275</v>
      </c>
      <c r="N4" s="58" t="s">
        <v>51</v>
      </c>
      <c r="O4" s="58" t="s">
        <v>275</v>
      </c>
      <c r="P4" s="57"/>
      <c r="Q4" s="59"/>
      <c r="R4" s="60" t="s">
        <v>51</v>
      </c>
      <c r="S4" s="60" t="s">
        <v>275</v>
      </c>
      <c r="T4" s="129" t="s">
        <v>51</v>
      </c>
      <c r="U4" s="129" t="s">
        <v>275</v>
      </c>
      <c r="V4" s="130" t="s">
        <v>51</v>
      </c>
      <c r="W4" s="130" t="s">
        <v>275</v>
      </c>
      <c r="X4" s="58" t="s">
        <v>51</v>
      </c>
      <c r="Y4" s="58" t="s">
        <v>275</v>
      </c>
      <c r="Z4" s="57"/>
      <c r="AA4" s="57"/>
      <c r="AB4" s="58" t="s">
        <v>51</v>
      </c>
      <c r="AC4" s="58" t="s">
        <v>275</v>
      </c>
      <c r="AD4" s="58" t="s">
        <v>51</v>
      </c>
      <c r="AE4" s="58" t="s">
        <v>275</v>
      </c>
      <c r="AF4" s="58" t="s">
        <v>51</v>
      </c>
      <c r="AG4" s="58" t="s">
        <v>275</v>
      </c>
      <c r="AH4" s="58" t="s">
        <v>51</v>
      </c>
      <c r="AI4" s="58" t="s">
        <v>275</v>
      </c>
      <c r="AJ4" s="58" t="s">
        <v>51</v>
      </c>
      <c r="AK4" s="58" t="s">
        <v>275</v>
      </c>
      <c r="AL4" s="58" t="s">
        <v>51</v>
      </c>
      <c r="AM4" s="58" t="s">
        <v>275</v>
      </c>
      <c r="AN4" s="58" t="s">
        <v>51</v>
      </c>
      <c r="AO4" s="58" t="s">
        <v>275</v>
      </c>
      <c r="AP4" s="57"/>
      <c r="AQ4" s="57"/>
      <c r="AR4" s="58" t="s">
        <v>51</v>
      </c>
      <c r="AS4" s="58" t="s">
        <v>275</v>
      </c>
      <c r="AT4" s="58" t="s">
        <v>51</v>
      </c>
      <c r="AU4" s="58" t="s">
        <v>275</v>
      </c>
      <c r="AV4" s="58" t="s">
        <v>51</v>
      </c>
      <c r="AW4" s="58" t="s">
        <v>275</v>
      </c>
      <c r="AX4" s="58" t="s">
        <v>51</v>
      </c>
      <c r="AY4" s="58" t="s">
        <v>275</v>
      </c>
      <c r="AZ4" s="58" t="s">
        <v>51</v>
      </c>
      <c r="BA4" s="58" t="s">
        <v>275</v>
      </c>
      <c r="BB4" s="58" t="s">
        <v>51</v>
      </c>
      <c r="BC4" s="58" t="s">
        <v>275</v>
      </c>
      <c r="BD4" s="57"/>
      <c r="BE4" s="57"/>
      <c r="BF4" s="60" t="s">
        <v>51</v>
      </c>
      <c r="BG4" s="60" t="s">
        <v>275</v>
      </c>
      <c r="BH4" s="60" t="s">
        <v>51</v>
      </c>
      <c r="BI4" s="60" t="s">
        <v>275</v>
      </c>
      <c r="BJ4" s="60" t="s">
        <v>51</v>
      </c>
      <c r="BK4" s="60" t="s">
        <v>275</v>
      </c>
      <c r="BL4" s="60" t="s">
        <v>51</v>
      </c>
      <c r="BM4" s="60" t="s">
        <v>275</v>
      </c>
      <c r="BN4" s="60" t="s">
        <v>51</v>
      </c>
      <c r="BO4" s="60" t="s">
        <v>275</v>
      </c>
      <c r="BP4" s="60" t="s">
        <v>51</v>
      </c>
      <c r="BQ4" s="60" t="s">
        <v>275</v>
      </c>
    </row>
    <row r="5" spans="1:69" ht="12.75">
      <c r="A5" s="61" t="s">
        <v>203</v>
      </c>
      <c r="B5" s="62"/>
      <c r="C5" s="63">
        <v>259</v>
      </c>
      <c r="D5" s="63">
        <v>12276</v>
      </c>
      <c r="E5" s="63">
        <v>259</v>
      </c>
      <c r="F5" s="63">
        <v>4547</v>
      </c>
      <c r="G5" s="63">
        <v>4563</v>
      </c>
      <c r="H5" s="63">
        <v>1439</v>
      </c>
      <c r="I5" s="63">
        <v>1439</v>
      </c>
      <c r="J5" s="63">
        <v>353</v>
      </c>
      <c r="K5" s="63">
        <v>1601</v>
      </c>
      <c r="L5" s="63">
        <v>1458</v>
      </c>
      <c r="M5" s="63">
        <v>1458</v>
      </c>
      <c r="N5" s="63">
        <v>50</v>
      </c>
      <c r="O5" s="63">
        <v>50</v>
      </c>
      <c r="P5" s="61" t="s">
        <v>203</v>
      </c>
      <c r="Q5" s="62"/>
      <c r="R5" s="64">
        <v>750</v>
      </c>
      <c r="S5" s="64">
        <v>750</v>
      </c>
      <c r="T5" s="64">
        <v>1403</v>
      </c>
      <c r="U5" s="64">
        <v>1403</v>
      </c>
      <c r="V5" s="63">
        <v>3593</v>
      </c>
      <c r="W5" s="63">
        <v>6676</v>
      </c>
      <c r="X5" s="63">
        <v>0</v>
      </c>
      <c r="Y5" s="63">
        <v>162</v>
      </c>
      <c r="Z5" s="61" t="s">
        <v>203</v>
      </c>
      <c r="AA5" s="62"/>
      <c r="AB5" s="63">
        <v>235</v>
      </c>
      <c r="AC5" s="63">
        <v>235</v>
      </c>
      <c r="AD5" s="63">
        <v>501</v>
      </c>
      <c r="AE5" s="63">
        <v>501</v>
      </c>
      <c r="AF5" s="63">
        <v>11304</v>
      </c>
      <c r="AG5" s="63">
        <v>10788</v>
      </c>
      <c r="AH5" s="63">
        <v>12159</v>
      </c>
      <c r="AI5" s="63">
        <v>14819</v>
      </c>
      <c r="AJ5" s="63">
        <v>382</v>
      </c>
      <c r="AK5" s="63">
        <v>1813</v>
      </c>
      <c r="AL5" s="63">
        <v>1022</v>
      </c>
      <c r="AM5" s="63">
        <v>1022</v>
      </c>
      <c r="AN5" s="63">
        <v>328</v>
      </c>
      <c r="AO5" s="63">
        <v>374</v>
      </c>
      <c r="AP5" s="61" t="s">
        <v>203</v>
      </c>
      <c r="AQ5" s="62"/>
      <c r="AR5" s="63">
        <v>30</v>
      </c>
      <c r="AS5" s="63">
        <v>30</v>
      </c>
      <c r="AT5" s="63">
        <v>120</v>
      </c>
      <c r="AU5" s="63">
        <v>120</v>
      </c>
      <c r="AV5" s="63">
        <v>41</v>
      </c>
      <c r="AW5" s="63">
        <v>447</v>
      </c>
      <c r="AX5" s="63">
        <v>30</v>
      </c>
      <c r="AY5" s="63">
        <v>30</v>
      </c>
      <c r="AZ5" s="63">
        <v>225</v>
      </c>
      <c r="BA5" s="63">
        <v>580</v>
      </c>
      <c r="BB5" s="63">
        <v>439</v>
      </c>
      <c r="BC5" s="63">
        <v>439</v>
      </c>
      <c r="BD5" s="61" t="s">
        <v>203</v>
      </c>
      <c r="BE5" s="62"/>
      <c r="BF5" s="64">
        <v>150</v>
      </c>
      <c r="BG5" s="64">
        <v>150</v>
      </c>
      <c r="BH5" s="64">
        <v>75</v>
      </c>
      <c r="BI5" s="64">
        <v>75</v>
      </c>
      <c r="BJ5" s="64">
        <v>50</v>
      </c>
      <c r="BK5" s="64">
        <v>50</v>
      </c>
      <c r="BL5" s="64">
        <v>300</v>
      </c>
      <c r="BM5" s="64">
        <v>300</v>
      </c>
      <c r="BN5" s="64">
        <v>50</v>
      </c>
      <c r="BO5" s="64">
        <v>50</v>
      </c>
      <c r="BP5" s="64">
        <v>41293</v>
      </c>
      <c r="BQ5" s="64">
        <v>50184</v>
      </c>
    </row>
    <row r="6" spans="1:69" ht="12.75" customHeight="1">
      <c r="A6" s="380"/>
      <c r="B6" s="65" t="s">
        <v>276</v>
      </c>
      <c r="C6" s="66"/>
      <c r="D6" s="67">
        <v>5663</v>
      </c>
      <c r="E6" s="67"/>
      <c r="F6" s="67">
        <v>2368</v>
      </c>
      <c r="G6" s="67">
        <v>2380</v>
      </c>
      <c r="H6" s="67"/>
      <c r="I6" s="67"/>
      <c r="J6" s="67"/>
      <c r="K6" s="67"/>
      <c r="L6" s="67"/>
      <c r="M6" s="67"/>
      <c r="N6" s="67"/>
      <c r="O6" s="67"/>
      <c r="P6" s="380"/>
      <c r="Q6" s="65" t="s">
        <v>276</v>
      </c>
      <c r="R6" s="67"/>
      <c r="S6" s="67"/>
      <c r="T6" s="67"/>
      <c r="U6" s="67"/>
      <c r="V6" s="67">
        <v>1256</v>
      </c>
      <c r="W6" s="67">
        <v>1256</v>
      </c>
      <c r="X6" s="67"/>
      <c r="Y6" s="67"/>
      <c r="Z6" s="380"/>
      <c r="AA6" s="65" t="s">
        <v>276</v>
      </c>
      <c r="AB6" s="67"/>
      <c r="AC6" s="67"/>
      <c r="AD6" s="67"/>
      <c r="AE6" s="67"/>
      <c r="AF6" s="67"/>
      <c r="AG6" s="67"/>
      <c r="AH6" s="67">
        <v>5651</v>
      </c>
      <c r="AI6" s="67">
        <v>5651</v>
      </c>
      <c r="AJ6" s="67">
        <v>298</v>
      </c>
      <c r="AK6" s="67">
        <v>1449</v>
      </c>
      <c r="AL6" s="67">
        <v>737</v>
      </c>
      <c r="AM6" s="67">
        <v>737</v>
      </c>
      <c r="AN6" s="67"/>
      <c r="AO6" s="67"/>
      <c r="AP6" s="380"/>
      <c r="AQ6" s="65" t="s">
        <v>276</v>
      </c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380"/>
      <c r="BE6" s="65" t="s">
        <v>276</v>
      </c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>
        <v>10310</v>
      </c>
      <c r="BQ6" s="147">
        <v>11473</v>
      </c>
    </row>
    <row r="7" spans="1:69" ht="12.75" customHeight="1">
      <c r="A7" s="380"/>
      <c r="B7" s="65" t="s">
        <v>277</v>
      </c>
      <c r="C7" s="66"/>
      <c r="D7" s="67">
        <v>1556</v>
      </c>
      <c r="E7" s="67"/>
      <c r="F7" s="67">
        <v>579</v>
      </c>
      <c r="G7" s="67">
        <v>583</v>
      </c>
      <c r="H7" s="67"/>
      <c r="I7" s="67"/>
      <c r="J7" s="67"/>
      <c r="K7" s="67"/>
      <c r="L7" s="67"/>
      <c r="M7" s="67"/>
      <c r="N7" s="67"/>
      <c r="O7" s="67"/>
      <c r="P7" s="380"/>
      <c r="Q7" s="65" t="s">
        <v>277</v>
      </c>
      <c r="R7" s="67"/>
      <c r="S7" s="67"/>
      <c r="T7" s="67"/>
      <c r="U7" s="67"/>
      <c r="V7" s="67">
        <v>323</v>
      </c>
      <c r="W7" s="67">
        <v>323</v>
      </c>
      <c r="X7" s="67"/>
      <c r="Y7" s="67"/>
      <c r="Z7" s="380"/>
      <c r="AA7" s="65" t="s">
        <v>277</v>
      </c>
      <c r="AB7" s="67"/>
      <c r="AC7" s="67"/>
      <c r="AD7" s="67"/>
      <c r="AE7" s="67"/>
      <c r="AF7" s="67"/>
      <c r="AG7" s="67"/>
      <c r="AH7" s="67">
        <v>1305</v>
      </c>
      <c r="AI7" s="67">
        <v>1305</v>
      </c>
      <c r="AJ7" s="67">
        <v>78</v>
      </c>
      <c r="AK7" s="67">
        <v>358</v>
      </c>
      <c r="AL7" s="67">
        <v>198</v>
      </c>
      <c r="AM7" s="67">
        <v>198</v>
      </c>
      <c r="AN7" s="67"/>
      <c r="AO7" s="67"/>
      <c r="AP7" s="380"/>
      <c r="AQ7" s="65" t="s">
        <v>277</v>
      </c>
      <c r="AR7" s="67"/>
      <c r="AS7" s="67"/>
      <c r="AT7" s="67"/>
      <c r="AU7" s="67"/>
      <c r="AV7" s="67"/>
      <c r="AW7" s="67"/>
      <c r="AX7" s="67"/>
      <c r="AY7" s="67"/>
      <c r="AZ7" s="67">
        <v>110</v>
      </c>
      <c r="BA7" s="67">
        <v>110</v>
      </c>
      <c r="BB7" s="67">
        <v>85</v>
      </c>
      <c r="BC7" s="67">
        <v>85</v>
      </c>
      <c r="BD7" s="380"/>
      <c r="BE7" s="65" t="s">
        <v>277</v>
      </c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>
        <v>2678</v>
      </c>
      <c r="BQ7" s="147">
        <v>2961</v>
      </c>
    </row>
    <row r="8" spans="1:69" ht="12.75" customHeight="1">
      <c r="A8" s="380"/>
      <c r="B8" s="65" t="s">
        <v>278</v>
      </c>
      <c r="C8" s="66">
        <v>259</v>
      </c>
      <c r="D8" s="67">
        <v>4557</v>
      </c>
      <c r="E8" s="67">
        <v>259</v>
      </c>
      <c r="F8" s="67">
        <v>1525</v>
      </c>
      <c r="G8" s="67">
        <v>1525</v>
      </c>
      <c r="H8" s="67">
        <v>1439</v>
      </c>
      <c r="I8" s="67">
        <v>1439</v>
      </c>
      <c r="J8" s="67"/>
      <c r="K8" s="67"/>
      <c r="L8" s="67"/>
      <c r="M8" s="67"/>
      <c r="N8" s="67"/>
      <c r="O8" s="67"/>
      <c r="P8" s="380"/>
      <c r="Q8" s="65" t="s">
        <v>278</v>
      </c>
      <c r="R8" s="67">
        <v>750</v>
      </c>
      <c r="S8" s="67">
        <v>750</v>
      </c>
      <c r="T8" s="67">
        <v>1403</v>
      </c>
      <c r="U8" s="67">
        <v>1403</v>
      </c>
      <c r="V8" s="67">
        <v>1973</v>
      </c>
      <c r="W8" s="67">
        <v>5056</v>
      </c>
      <c r="X8" s="67"/>
      <c r="Y8" s="67"/>
      <c r="Z8" s="380"/>
      <c r="AA8" s="65" t="s">
        <v>278</v>
      </c>
      <c r="AB8" s="67">
        <v>235</v>
      </c>
      <c r="AC8" s="67">
        <v>235</v>
      </c>
      <c r="AD8" s="67">
        <v>501</v>
      </c>
      <c r="AE8" s="67">
        <v>501</v>
      </c>
      <c r="AF8" s="67"/>
      <c r="AG8" s="67"/>
      <c r="AH8" s="67">
        <v>4628</v>
      </c>
      <c r="AI8" s="67">
        <v>7129</v>
      </c>
      <c r="AJ8" s="67"/>
      <c r="AK8" s="67"/>
      <c r="AL8" s="67">
        <v>87</v>
      </c>
      <c r="AM8" s="67">
        <v>87</v>
      </c>
      <c r="AN8" s="67">
        <v>328</v>
      </c>
      <c r="AO8" s="67">
        <v>374</v>
      </c>
      <c r="AP8" s="380"/>
      <c r="AQ8" s="65" t="s">
        <v>278</v>
      </c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380"/>
      <c r="BE8" s="65" t="s">
        <v>278</v>
      </c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>
        <v>13128</v>
      </c>
      <c r="BQ8" s="147">
        <v>18757</v>
      </c>
    </row>
    <row r="9" spans="1:69" ht="12.75" customHeight="1">
      <c r="A9" s="380"/>
      <c r="B9" s="65" t="s">
        <v>217</v>
      </c>
      <c r="C9" s="66"/>
      <c r="D9" s="67">
        <v>20</v>
      </c>
      <c r="E9" s="67"/>
      <c r="F9" s="67">
        <v>75</v>
      </c>
      <c r="G9" s="67">
        <v>75</v>
      </c>
      <c r="H9" s="67"/>
      <c r="I9" s="67"/>
      <c r="J9" s="67"/>
      <c r="K9" s="67"/>
      <c r="L9" s="67"/>
      <c r="M9" s="67"/>
      <c r="N9" s="67"/>
      <c r="O9" s="67"/>
      <c r="P9" s="380"/>
      <c r="Q9" s="65" t="s">
        <v>217</v>
      </c>
      <c r="R9" s="67"/>
      <c r="S9" s="67"/>
      <c r="T9" s="67"/>
      <c r="U9" s="67"/>
      <c r="V9" s="67">
        <v>41</v>
      </c>
      <c r="W9" s="67">
        <v>41</v>
      </c>
      <c r="X9" s="67"/>
      <c r="Y9" s="67"/>
      <c r="Z9" s="380"/>
      <c r="AA9" s="65" t="s">
        <v>217</v>
      </c>
      <c r="AB9" s="67"/>
      <c r="AC9" s="67"/>
      <c r="AD9" s="67"/>
      <c r="AE9" s="67"/>
      <c r="AF9" s="67"/>
      <c r="AG9" s="67"/>
      <c r="AH9" s="67">
        <v>75</v>
      </c>
      <c r="AI9" s="67">
        <v>75</v>
      </c>
      <c r="AJ9" s="67">
        <v>6</v>
      </c>
      <c r="AK9" s="67">
        <v>6</v>
      </c>
      <c r="AL9" s="67"/>
      <c r="AM9" s="67"/>
      <c r="AN9" s="67"/>
      <c r="AO9" s="67"/>
      <c r="AP9" s="380"/>
      <c r="AQ9" s="65" t="s">
        <v>217</v>
      </c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380"/>
      <c r="BE9" s="65" t="s">
        <v>217</v>
      </c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>
        <v>197</v>
      </c>
      <c r="BQ9" s="147">
        <v>197</v>
      </c>
    </row>
    <row r="10" spans="1:69" ht="12.75" customHeight="1">
      <c r="A10" s="380"/>
      <c r="B10" s="65" t="s">
        <v>279</v>
      </c>
      <c r="C10" s="66"/>
      <c r="D10" s="67">
        <v>30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380"/>
      <c r="Q10" s="65" t="s">
        <v>279</v>
      </c>
      <c r="R10" s="67"/>
      <c r="S10" s="67"/>
      <c r="T10" s="67"/>
      <c r="U10" s="67"/>
      <c r="V10" s="67"/>
      <c r="W10" s="67"/>
      <c r="X10" s="67"/>
      <c r="Y10" s="67"/>
      <c r="Z10" s="380"/>
      <c r="AA10" s="65" t="s">
        <v>279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380"/>
      <c r="AQ10" s="65" t="s">
        <v>279</v>
      </c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380"/>
      <c r="BE10" s="65" t="s">
        <v>279</v>
      </c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</row>
    <row r="11" spans="1:69" ht="12.75" customHeight="1">
      <c r="A11" s="380"/>
      <c r="B11" s="65" t="s">
        <v>280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380"/>
      <c r="Q11" s="65" t="s">
        <v>280</v>
      </c>
      <c r="R11" s="67"/>
      <c r="S11" s="67"/>
      <c r="T11" s="67"/>
      <c r="U11" s="67"/>
      <c r="V11" s="67"/>
      <c r="W11" s="67"/>
      <c r="X11" s="67"/>
      <c r="Y11" s="67"/>
      <c r="Z11" s="380"/>
      <c r="AA11" s="65" t="s">
        <v>280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380"/>
      <c r="AQ11" s="65" t="s">
        <v>280</v>
      </c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380"/>
      <c r="BE11" s="65" t="s">
        <v>280</v>
      </c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</row>
    <row r="12" spans="1:69" ht="12.75" customHeight="1">
      <c r="A12" s="380"/>
      <c r="B12" s="65" t="s">
        <v>58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380"/>
      <c r="Q12" s="65" t="s">
        <v>58</v>
      </c>
      <c r="R12" s="67"/>
      <c r="S12" s="67"/>
      <c r="T12" s="67"/>
      <c r="U12" s="67"/>
      <c r="V12" s="67"/>
      <c r="W12" s="67"/>
      <c r="X12" s="67"/>
      <c r="Y12" s="67"/>
      <c r="Z12" s="380"/>
      <c r="AA12" s="65" t="s">
        <v>58</v>
      </c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380"/>
      <c r="AQ12" s="65" t="s">
        <v>58</v>
      </c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380"/>
      <c r="BE12" s="65" t="s">
        <v>58</v>
      </c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</row>
    <row r="13" spans="1:69" ht="12.75" customHeight="1">
      <c r="A13" s="380"/>
      <c r="B13" s="65" t="s">
        <v>220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380"/>
      <c r="Q13" s="65" t="s">
        <v>220</v>
      </c>
      <c r="R13" s="67"/>
      <c r="S13" s="67"/>
      <c r="T13" s="67"/>
      <c r="U13" s="67"/>
      <c r="V13" s="67"/>
      <c r="W13" s="67"/>
      <c r="X13" s="67"/>
      <c r="Y13" s="67"/>
      <c r="Z13" s="380"/>
      <c r="AA13" s="65" t="s">
        <v>220</v>
      </c>
      <c r="AB13" s="67"/>
      <c r="AC13" s="67"/>
      <c r="AD13" s="67"/>
      <c r="AE13" s="67"/>
      <c r="AF13" s="67">
        <v>11304</v>
      </c>
      <c r="AG13" s="67">
        <v>10788</v>
      </c>
      <c r="AH13" s="67"/>
      <c r="AI13" s="67"/>
      <c r="AJ13" s="67"/>
      <c r="AK13" s="67"/>
      <c r="AL13" s="67"/>
      <c r="AM13" s="67"/>
      <c r="AN13" s="67"/>
      <c r="AO13" s="67"/>
      <c r="AP13" s="380"/>
      <c r="AQ13" s="65" t="s">
        <v>220</v>
      </c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380"/>
      <c r="BE13" s="65" t="s">
        <v>220</v>
      </c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>
        <v>11304</v>
      </c>
      <c r="BQ13" s="147">
        <v>10788</v>
      </c>
    </row>
    <row r="14" spans="1:69" ht="16.5" customHeight="1">
      <c r="A14" s="380"/>
      <c r="B14" s="65" t="s">
        <v>281</v>
      </c>
      <c r="C14" s="66"/>
      <c r="D14" s="67">
        <v>450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380"/>
      <c r="Q14" s="65" t="s">
        <v>281</v>
      </c>
      <c r="R14" s="67"/>
      <c r="S14" s="67"/>
      <c r="T14" s="67"/>
      <c r="U14" s="67"/>
      <c r="V14" s="67"/>
      <c r="W14" s="67"/>
      <c r="X14" s="67"/>
      <c r="Y14" s="67"/>
      <c r="Z14" s="380"/>
      <c r="AA14" s="65" t="s">
        <v>281</v>
      </c>
      <c r="AB14" s="67"/>
      <c r="AC14" s="67"/>
      <c r="AD14" s="67"/>
      <c r="AE14" s="67"/>
      <c r="AF14" s="67"/>
      <c r="AG14" s="67"/>
      <c r="AH14" s="67">
        <v>500</v>
      </c>
      <c r="AI14" s="67">
        <v>660</v>
      </c>
      <c r="AJ14" s="67"/>
      <c r="AK14" s="67"/>
      <c r="AL14" s="67"/>
      <c r="AM14" s="67"/>
      <c r="AN14" s="67"/>
      <c r="AO14" s="67"/>
      <c r="AP14" s="380"/>
      <c r="AQ14" s="65" t="s">
        <v>281</v>
      </c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380"/>
      <c r="BE14" s="65" t="s">
        <v>281</v>
      </c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>
        <v>500</v>
      </c>
      <c r="BQ14" s="147">
        <v>660</v>
      </c>
    </row>
    <row r="15" spans="1:69" ht="12.75" customHeight="1">
      <c r="A15" s="380"/>
      <c r="B15" s="65" t="s">
        <v>282</v>
      </c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380"/>
      <c r="Q15" s="65" t="s">
        <v>282</v>
      </c>
      <c r="R15" s="67"/>
      <c r="S15" s="67"/>
      <c r="T15" s="67"/>
      <c r="U15" s="67"/>
      <c r="V15" s="67"/>
      <c r="W15" s="67"/>
      <c r="X15" s="67"/>
      <c r="Y15" s="67"/>
      <c r="Z15" s="380"/>
      <c r="AA15" s="65" t="s">
        <v>282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380"/>
      <c r="AQ15" s="65" t="s">
        <v>282</v>
      </c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380"/>
      <c r="BE15" s="65" t="s">
        <v>282</v>
      </c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</row>
    <row r="16" spans="1:69" ht="18" customHeight="1">
      <c r="A16" s="380"/>
      <c r="B16" s="65" t="s">
        <v>283</v>
      </c>
      <c r="C16" s="66"/>
      <c r="D16" s="67"/>
      <c r="E16" s="67"/>
      <c r="F16" s="67"/>
      <c r="G16" s="67"/>
      <c r="H16" s="67"/>
      <c r="I16" s="67"/>
      <c r="J16" s="67">
        <v>353</v>
      </c>
      <c r="K16" s="67">
        <v>1601</v>
      </c>
      <c r="L16" s="67">
        <v>1458</v>
      </c>
      <c r="M16" s="67">
        <v>1458</v>
      </c>
      <c r="N16" s="67">
        <v>50</v>
      </c>
      <c r="O16" s="67">
        <v>50</v>
      </c>
      <c r="P16" s="380"/>
      <c r="Q16" s="65" t="s">
        <v>283</v>
      </c>
      <c r="R16" s="67"/>
      <c r="S16" s="67"/>
      <c r="T16" s="67"/>
      <c r="U16" s="67"/>
      <c r="V16" s="67"/>
      <c r="W16" s="67"/>
      <c r="X16" s="67"/>
      <c r="Y16" s="67">
        <v>162</v>
      </c>
      <c r="Z16" s="380"/>
      <c r="AA16" s="65" t="s">
        <v>283</v>
      </c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380"/>
      <c r="AQ16" s="65" t="s">
        <v>283</v>
      </c>
      <c r="AR16" s="67">
        <v>30</v>
      </c>
      <c r="AS16" s="67">
        <v>30</v>
      </c>
      <c r="AT16" s="67">
        <v>120</v>
      </c>
      <c r="AU16" s="67">
        <v>120</v>
      </c>
      <c r="AV16" s="67">
        <v>41</v>
      </c>
      <c r="AW16" s="67">
        <v>447</v>
      </c>
      <c r="AX16" s="67">
        <v>30</v>
      </c>
      <c r="AY16" s="67">
        <v>30</v>
      </c>
      <c r="AZ16" s="67">
        <v>115</v>
      </c>
      <c r="BA16" s="67">
        <v>470</v>
      </c>
      <c r="BB16" s="67">
        <v>354</v>
      </c>
      <c r="BC16" s="67">
        <v>354</v>
      </c>
      <c r="BD16" s="380"/>
      <c r="BE16" s="65" t="s">
        <v>283</v>
      </c>
      <c r="BF16" s="147">
        <v>150</v>
      </c>
      <c r="BG16" s="147">
        <v>150</v>
      </c>
      <c r="BH16" s="147">
        <v>75</v>
      </c>
      <c r="BI16" s="147">
        <v>75</v>
      </c>
      <c r="BJ16" s="147">
        <v>50</v>
      </c>
      <c r="BK16" s="147">
        <v>50</v>
      </c>
      <c r="BL16" s="147">
        <v>300</v>
      </c>
      <c r="BM16" s="147">
        <v>300</v>
      </c>
      <c r="BN16" s="147"/>
      <c r="BO16" s="147"/>
      <c r="BP16" s="147">
        <v>3126</v>
      </c>
      <c r="BQ16" s="147">
        <v>5298</v>
      </c>
    </row>
    <row r="17" spans="1:69" ht="12.75" customHeight="1">
      <c r="A17" s="380"/>
      <c r="B17" s="65" t="s">
        <v>284</v>
      </c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380"/>
      <c r="Q17" s="65" t="s">
        <v>284</v>
      </c>
      <c r="R17" s="67"/>
      <c r="S17" s="67"/>
      <c r="T17" s="67"/>
      <c r="U17" s="67"/>
      <c r="V17" s="67"/>
      <c r="W17" s="67"/>
      <c r="X17" s="67"/>
      <c r="Y17" s="67"/>
      <c r="Z17" s="380"/>
      <c r="AA17" s="65" t="s">
        <v>284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380"/>
      <c r="AQ17" s="65" t="s">
        <v>284</v>
      </c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380"/>
      <c r="BE17" s="65" t="s">
        <v>284</v>
      </c>
      <c r="BF17" s="147"/>
      <c r="BG17" s="147"/>
      <c r="BH17" s="147"/>
      <c r="BI17" s="147"/>
      <c r="BJ17" s="147"/>
      <c r="BK17" s="147"/>
      <c r="BL17" s="147"/>
      <c r="BM17" s="147"/>
      <c r="BN17" s="147">
        <v>50</v>
      </c>
      <c r="BO17" s="147">
        <v>50</v>
      </c>
      <c r="BP17" s="147">
        <v>50</v>
      </c>
      <c r="BQ17" s="147">
        <v>50</v>
      </c>
    </row>
    <row r="18" spans="1:69" ht="12.75" customHeight="1">
      <c r="A18" s="380"/>
      <c r="B18" s="65" t="s">
        <v>285</v>
      </c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380"/>
      <c r="Q18" s="65" t="s">
        <v>285</v>
      </c>
      <c r="R18" s="67"/>
      <c r="S18" s="67"/>
      <c r="T18" s="67"/>
      <c r="U18" s="67"/>
      <c r="V18" s="67"/>
      <c r="W18" s="67"/>
      <c r="X18" s="67"/>
      <c r="Y18" s="67"/>
      <c r="Z18" s="380"/>
      <c r="AA18" s="65" t="s">
        <v>285</v>
      </c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380"/>
      <c r="AQ18" s="65" t="s">
        <v>285</v>
      </c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380"/>
      <c r="BE18" s="65" t="s">
        <v>285</v>
      </c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</row>
    <row r="19" spans="1:69" ht="12.75">
      <c r="A19" s="68" t="s">
        <v>286</v>
      </c>
      <c r="B19" s="62"/>
      <c r="C19" s="63"/>
      <c r="D19" s="63">
        <v>13765</v>
      </c>
      <c r="E19" s="63"/>
      <c r="F19" s="63"/>
      <c r="G19" s="63"/>
      <c r="H19" s="67"/>
      <c r="I19" s="67"/>
      <c r="J19" s="67"/>
      <c r="K19" s="67"/>
      <c r="L19" s="67"/>
      <c r="M19" s="67"/>
      <c r="N19" s="67"/>
      <c r="O19" s="67"/>
      <c r="P19" s="68" t="s">
        <v>286</v>
      </c>
      <c r="Q19" s="62"/>
      <c r="R19" s="67"/>
      <c r="S19" s="67"/>
      <c r="T19" s="67"/>
      <c r="U19" s="67"/>
      <c r="V19" s="67"/>
      <c r="W19" s="67"/>
      <c r="X19" s="67"/>
      <c r="Y19" s="67"/>
      <c r="Z19" s="68" t="s">
        <v>286</v>
      </c>
      <c r="AA19" s="62"/>
      <c r="AB19" s="67"/>
      <c r="AC19" s="67"/>
      <c r="AD19" s="67"/>
      <c r="AE19" s="67"/>
      <c r="AF19" s="67"/>
      <c r="AG19" s="67"/>
      <c r="AH19" s="67">
        <v>19534</v>
      </c>
      <c r="AI19" s="67">
        <v>19883</v>
      </c>
      <c r="AJ19" s="67"/>
      <c r="AK19" s="67"/>
      <c r="AL19" s="67"/>
      <c r="AM19" s="67"/>
      <c r="AN19" s="67"/>
      <c r="AO19" s="67"/>
      <c r="AP19" s="68" t="s">
        <v>286</v>
      </c>
      <c r="AQ19" s="62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8" t="s">
        <v>286</v>
      </c>
      <c r="BE19" s="62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>
        <v>19534</v>
      </c>
      <c r="BQ19" s="147">
        <v>19883</v>
      </c>
    </row>
    <row r="20" spans="1:69" ht="12.75">
      <c r="A20" s="68" t="s">
        <v>64</v>
      </c>
      <c r="B20" s="62"/>
      <c r="C20" s="63"/>
      <c r="D20" s="63">
        <f>SUM(D21:D24)</f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8" t="s">
        <v>64</v>
      </c>
      <c r="Q20" s="62"/>
      <c r="R20" s="63"/>
      <c r="S20" s="63"/>
      <c r="T20" s="63"/>
      <c r="U20" s="63"/>
      <c r="V20" s="63"/>
      <c r="W20" s="63"/>
      <c r="X20" s="63"/>
      <c r="Y20" s="63"/>
      <c r="Z20" s="68" t="s">
        <v>64</v>
      </c>
      <c r="AA20" s="62"/>
      <c r="AB20" s="63"/>
      <c r="AC20" s="63"/>
      <c r="AD20" s="63"/>
      <c r="AE20" s="63">
        <v>57</v>
      </c>
      <c r="AF20" s="63">
        <v>362</v>
      </c>
      <c r="AG20" s="63">
        <v>362</v>
      </c>
      <c r="AH20" s="63"/>
      <c r="AI20" s="63">
        <v>450</v>
      </c>
      <c r="AJ20" s="63"/>
      <c r="AK20" s="63"/>
      <c r="AL20" s="63"/>
      <c r="AM20" s="63"/>
      <c r="AN20" s="63"/>
      <c r="AO20" s="63"/>
      <c r="AP20" s="68" t="s">
        <v>64</v>
      </c>
      <c r="AQ20" s="6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8" t="s">
        <v>64</v>
      </c>
      <c r="BE20" s="62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1:69" ht="12.75" customHeight="1">
      <c r="A21" s="381"/>
      <c r="B21" s="65" t="s">
        <v>287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381"/>
      <c r="Q21" s="65" t="s">
        <v>287</v>
      </c>
      <c r="R21" s="67"/>
      <c r="S21" s="67"/>
      <c r="T21" s="67"/>
      <c r="U21" s="67"/>
      <c r="V21" s="67"/>
      <c r="W21" s="67"/>
      <c r="X21" s="67"/>
      <c r="Y21" s="67"/>
      <c r="Z21" s="381"/>
      <c r="AA21" s="65" t="s">
        <v>287</v>
      </c>
      <c r="AB21" s="67"/>
      <c r="AC21" s="67"/>
      <c r="AD21" s="67"/>
      <c r="AE21" s="67">
        <v>57</v>
      </c>
      <c r="AF21" s="67"/>
      <c r="AG21" s="67"/>
      <c r="AH21" s="67"/>
      <c r="AI21" s="67">
        <v>450</v>
      </c>
      <c r="AJ21" s="67"/>
      <c r="AK21" s="67"/>
      <c r="AL21" s="67"/>
      <c r="AM21" s="67"/>
      <c r="AN21" s="67"/>
      <c r="AO21" s="67"/>
      <c r="AP21" s="381"/>
      <c r="AQ21" s="65" t="s">
        <v>287</v>
      </c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381"/>
      <c r="BE21" s="65" t="s">
        <v>287</v>
      </c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>
        <v>507</v>
      </c>
    </row>
    <row r="22" spans="1:69" ht="12.75">
      <c r="A22" s="381"/>
      <c r="B22" s="65" t="s">
        <v>288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381"/>
      <c r="Q22" s="65" t="s">
        <v>288</v>
      </c>
      <c r="R22" s="67"/>
      <c r="S22" s="67"/>
      <c r="T22" s="67"/>
      <c r="U22" s="67"/>
      <c r="V22" s="67"/>
      <c r="W22" s="67"/>
      <c r="X22" s="67"/>
      <c r="Y22" s="67"/>
      <c r="Z22" s="381"/>
      <c r="AA22" s="65" t="s">
        <v>288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381"/>
      <c r="AQ22" s="65" t="s">
        <v>288</v>
      </c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381"/>
      <c r="BE22" s="65" t="s">
        <v>288</v>
      </c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</row>
    <row r="23" spans="1:69" ht="12.75" customHeight="1">
      <c r="A23" s="381"/>
      <c r="B23" s="65" t="s">
        <v>67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381"/>
      <c r="Q23" s="65" t="s">
        <v>67</v>
      </c>
      <c r="R23" s="67"/>
      <c r="S23" s="67"/>
      <c r="T23" s="67"/>
      <c r="U23" s="67"/>
      <c r="V23" s="67"/>
      <c r="W23" s="67"/>
      <c r="X23" s="67"/>
      <c r="Y23" s="67"/>
      <c r="Z23" s="381"/>
      <c r="AA23" s="65" t="s">
        <v>67</v>
      </c>
      <c r="AB23" s="67"/>
      <c r="AC23" s="67"/>
      <c r="AD23" s="67"/>
      <c r="AE23" s="67"/>
      <c r="AF23" s="67">
        <v>362</v>
      </c>
      <c r="AG23" s="67">
        <v>362</v>
      </c>
      <c r="AH23" s="67"/>
      <c r="AI23" s="67"/>
      <c r="AJ23" s="67"/>
      <c r="AK23" s="67"/>
      <c r="AL23" s="67"/>
      <c r="AM23" s="67"/>
      <c r="AN23" s="67"/>
      <c r="AO23" s="67"/>
      <c r="AP23" s="381"/>
      <c r="AQ23" s="65" t="s">
        <v>67</v>
      </c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381"/>
      <c r="BE23" s="65" t="s">
        <v>67</v>
      </c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>
        <v>362</v>
      </c>
      <c r="BQ23" s="147">
        <v>362</v>
      </c>
    </row>
    <row r="24" spans="1:69" ht="12.75" customHeight="1">
      <c r="A24" s="381"/>
      <c r="B24" s="65" t="s">
        <v>289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381"/>
      <c r="Q24" s="65" t="s">
        <v>289</v>
      </c>
      <c r="R24" s="67"/>
      <c r="S24" s="67"/>
      <c r="T24" s="67"/>
      <c r="U24" s="67"/>
      <c r="V24" s="67"/>
      <c r="W24" s="67"/>
      <c r="X24" s="67"/>
      <c r="Y24" s="67"/>
      <c r="Z24" s="381"/>
      <c r="AA24" s="65" t="s">
        <v>289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381"/>
      <c r="AQ24" s="65" t="s">
        <v>289</v>
      </c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381"/>
      <c r="BE24" s="65" t="s">
        <v>289</v>
      </c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</row>
    <row r="25" spans="1:69" ht="12.75">
      <c r="A25" s="68" t="s">
        <v>70</v>
      </c>
      <c r="B25" s="62"/>
      <c r="C25" s="63"/>
      <c r="D25" s="63"/>
      <c r="E25" s="63"/>
      <c r="F25" s="63"/>
      <c r="G25" s="63"/>
      <c r="H25" s="67"/>
      <c r="I25" s="67"/>
      <c r="J25" s="67"/>
      <c r="K25" s="67"/>
      <c r="L25" s="67"/>
      <c r="M25" s="67"/>
      <c r="N25" s="67"/>
      <c r="O25" s="67"/>
      <c r="P25" s="68" t="s">
        <v>70</v>
      </c>
      <c r="Q25" s="62"/>
      <c r="R25" s="67"/>
      <c r="S25" s="67"/>
      <c r="T25" s="67"/>
      <c r="U25" s="67"/>
      <c r="V25" s="67"/>
      <c r="W25" s="67"/>
      <c r="X25" s="67"/>
      <c r="Y25" s="67"/>
      <c r="Z25" s="68" t="s">
        <v>70</v>
      </c>
      <c r="AA25" s="62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 t="s">
        <v>70</v>
      </c>
      <c r="AQ25" s="62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8" t="s">
        <v>70</v>
      </c>
      <c r="BE25" s="62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</row>
    <row r="26" spans="1:69" ht="12.75" customHeight="1">
      <c r="A26" s="382" t="s">
        <v>73</v>
      </c>
      <c r="B26" s="38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382" t="s">
        <v>73</v>
      </c>
      <c r="Q26" s="382"/>
      <c r="R26" s="63"/>
      <c r="S26" s="63"/>
      <c r="T26" s="63"/>
      <c r="U26" s="63"/>
      <c r="V26" s="63"/>
      <c r="W26" s="63"/>
      <c r="X26" s="63"/>
      <c r="Y26" s="63"/>
      <c r="Z26" s="382" t="s">
        <v>73</v>
      </c>
      <c r="AA26" s="382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82" t="s">
        <v>73</v>
      </c>
      <c r="AQ26" s="38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382" t="s">
        <v>73</v>
      </c>
      <c r="BE26" s="382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</row>
    <row r="27" spans="1:69" ht="12.75">
      <c r="A27" s="383"/>
      <c r="B27" s="69" t="s">
        <v>290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383"/>
      <c r="Q27" s="69" t="s">
        <v>290</v>
      </c>
      <c r="R27" s="67"/>
      <c r="S27" s="67"/>
      <c r="T27" s="67"/>
      <c r="U27" s="67"/>
      <c r="V27" s="67"/>
      <c r="W27" s="67"/>
      <c r="X27" s="67"/>
      <c r="Y27" s="67"/>
      <c r="Z27" s="383"/>
      <c r="AA27" s="69" t="s">
        <v>290</v>
      </c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383"/>
      <c r="AQ27" s="69" t="s">
        <v>290</v>
      </c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383"/>
      <c r="BE27" s="69" t="s">
        <v>290</v>
      </c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</row>
    <row r="28" spans="1:69" ht="12.75" customHeight="1">
      <c r="A28" s="383"/>
      <c r="B28" s="69" t="s">
        <v>291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383"/>
      <c r="Q28" s="69" t="s">
        <v>291</v>
      </c>
      <c r="R28" s="67"/>
      <c r="S28" s="67"/>
      <c r="T28" s="67"/>
      <c r="U28" s="67"/>
      <c r="V28" s="67"/>
      <c r="W28" s="67"/>
      <c r="X28" s="67"/>
      <c r="Y28" s="67"/>
      <c r="Z28" s="383"/>
      <c r="AA28" s="69" t="s">
        <v>291</v>
      </c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383"/>
      <c r="AQ28" s="69" t="s">
        <v>291</v>
      </c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383"/>
      <c r="BE28" s="69" t="s">
        <v>291</v>
      </c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</row>
    <row r="29" spans="1:69" ht="12.75" customHeight="1">
      <c r="A29" s="383"/>
      <c r="B29" s="69" t="s">
        <v>292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383"/>
      <c r="Q29" s="69" t="s">
        <v>292</v>
      </c>
      <c r="R29" s="67"/>
      <c r="S29" s="67"/>
      <c r="T29" s="67"/>
      <c r="U29" s="67"/>
      <c r="V29" s="67"/>
      <c r="W29" s="67"/>
      <c r="X29" s="67"/>
      <c r="Y29" s="67"/>
      <c r="Z29" s="383"/>
      <c r="AA29" s="69" t="s">
        <v>292</v>
      </c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383"/>
      <c r="AQ29" s="69" t="s">
        <v>292</v>
      </c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383"/>
      <c r="BE29" s="69" t="s">
        <v>292</v>
      </c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</row>
    <row r="30" spans="1:69" ht="12.75" customHeight="1">
      <c r="A30" s="383"/>
      <c r="B30" s="69" t="s">
        <v>293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383"/>
      <c r="Q30" s="69" t="s">
        <v>293</v>
      </c>
      <c r="R30" s="67"/>
      <c r="S30" s="67"/>
      <c r="T30" s="67"/>
      <c r="U30" s="67"/>
      <c r="V30" s="67"/>
      <c r="W30" s="67"/>
      <c r="X30" s="67"/>
      <c r="Y30" s="67"/>
      <c r="Z30" s="383"/>
      <c r="AA30" s="69" t="s">
        <v>293</v>
      </c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383"/>
      <c r="AQ30" s="69" t="s">
        <v>293</v>
      </c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383"/>
      <c r="BE30" s="69" t="s">
        <v>293</v>
      </c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</row>
    <row r="31" spans="1:69" ht="12.75" customHeight="1">
      <c r="A31" s="383"/>
      <c r="B31" s="69" t="s">
        <v>294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383"/>
      <c r="Q31" s="69" t="s">
        <v>294</v>
      </c>
      <c r="R31" s="67"/>
      <c r="S31" s="67"/>
      <c r="T31" s="67"/>
      <c r="U31" s="67"/>
      <c r="V31" s="67"/>
      <c r="W31" s="67"/>
      <c r="X31" s="67"/>
      <c r="Y31" s="67"/>
      <c r="Z31" s="383"/>
      <c r="AA31" s="69" t="s">
        <v>294</v>
      </c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383"/>
      <c r="AQ31" s="69" t="s">
        <v>294</v>
      </c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383"/>
      <c r="BE31" s="69" t="s">
        <v>294</v>
      </c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</row>
    <row r="32" spans="1:69" ht="12.75" customHeight="1">
      <c r="A32" s="383"/>
      <c r="B32" s="69" t="s">
        <v>295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383"/>
      <c r="Q32" s="69" t="s">
        <v>295</v>
      </c>
      <c r="R32" s="67"/>
      <c r="S32" s="67"/>
      <c r="T32" s="67"/>
      <c r="U32" s="67"/>
      <c r="V32" s="67"/>
      <c r="W32" s="67"/>
      <c r="X32" s="67"/>
      <c r="Y32" s="67"/>
      <c r="Z32" s="383"/>
      <c r="AA32" s="69" t="s">
        <v>295</v>
      </c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383"/>
      <c r="AQ32" s="69" t="s">
        <v>295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383"/>
      <c r="BE32" s="69" t="s">
        <v>295</v>
      </c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</row>
    <row r="33" spans="1:69" ht="12.75" customHeight="1">
      <c r="A33" s="384" t="s">
        <v>296</v>
      </c>
      <c r="B33" s="384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385" t="s">
        <v>296</v>
      </c>
      <c r="Q33" s="385"/>
      <c r="R33" s="67"/>
      <c r="S33" s="67"/>
      <c r="T33" s="67"/>
      <c r="U33" s="67"/>
      <c r="V33" s="67"/>
      <c r="W33" s="70"/>
      <c r="X33" s="67"/>
      <c r="Y33" s="70"/>
      <c r="Z33" s="384" t="s">
        <v>296</v>
      </c>
      <c r="AA33" s="384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384" t="s">
        <v>296</v>
      </c>
      <c r="AQ33" s="384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384" t="s">
        <v>296</v>
      </c>
      <c r="BE33" s="384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</row>
    <row r="34" spans="1:69" ht="12.75" customHeight="1">
      <c r="A34" s="385" t="s">
        <v>297</v>
      </c>
      <c r="B34" s="385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385" t="s">
        <v>297</v>
      </c>
      <c r="Q34" s="385"/>
      <c r="R34" s="67"/>
      <c r="S34" s="67"/>
      <c r="T34" s="67"/>
      <c r="U34" s="67"/>
      <c r="V34" s="67"/>
      <c r="W34" s="67"/>
      <c r="X34" s="67"/>
      <c r="Y34" s="67"/>
      <c r="Z34" s="385" t="s">
        <v>297</v>
      </c>
      <c r="AA34" s="385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385" t="s">
        <v>297</v>
      </c>
      <c r="AQ34" s="385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385" t="s">
        <v>297</v>
      </c>
      <c r="BE34" s="385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</row>
    <row r="35" spans="1:69" ht="18" customHeight="1">
      <c r="A35" s="386" t="s">
        <v>77</v>
      </c>
      <c r="B35" s="386"/>
      <c r="C35" s="63">
        <f>SUM(C33:C34,C25:C26,C19:C20,C5)</f>
        <v>259</v>
      </c>
      <c r="D35" s="63">
        <f>SUM(D33:D34,D25:D26,D19:D20,D5)</f>
        <v>26041</v>
      </c>
      <c r="E35" s="63">
        <v>259</v>
      </c>
      <c r="F35" s="63">
        <f>SUM(F33:F34,F25:F26,F19:F20,F5)</f>
        <v>4547</v>
      </c>
      <c r="G35" s="63">
        <v>4563</v>
      </c>
      <c r="H35" s="63">
        <f>SUM(H33:H34,H25:H26,H19:H20,H5)</f>
        <v>1439</v>
      </c>
      <c r="I35" s="63">
        <v>1439</v>
      </c>
      <c r="J35" s="63">
        <f>SUM(J33:J34,J25:J26,J19:J20,J5)</f>
        <v>353</v>
      </c>
      <c r="K35" s="63">
        <v>1601</v>
      </c>
      <c r="L35" s="63">
        <f>SUM(L33:L34,L25:L26,L19:L20,L5)</f>
        <v>1458</v>
      </c>
      <c r="M35" s="63">
        <v>1458</v>
      </c>
      <c r="N35" s="63">
        <f>SUM(N33:N34,N25:N26,N19:N20,N5)</f>
        <v>50</v>
      </c>
      <c r="O35" s="63">
        <v>50</v>
      </c>
      <c r="P35" s="386" t="s">
        <v>77</v>
      </c>
      <c r="Q35" s="386"/>
      <c r="R35" s="63">
        <f>SUM(R33:R34,R25:R26,R19:R20,R5)</f>
        <v>750</v>
      </c>
      <c r="S35" s="63">
        <f aca="true" t="shared" si="0" ref="S35:Y35">SUM(S33:S34,S25:S26,S19:S20,S5)</f>
        <v>750</v>
      </c>
      <c r="T35" s="63">
        <f t="shared" si="0"/>
        <v>1403</v>
      </c>
      <c r="U35" s="63">
        <f t="shared" si="0"/>
        <v>1403</v>
      </c>
      <c r="V35" s="63">
        <f t="shared" si="0"/>
        <v>3593</v>
      </c>
      <c r="W35" s="63">
        <f t="shared" si="0"/>
        <v>6676</v>
      </c>
      <c r="X35" s="63">
        <f t="shared" si="0"/>
        <v>0</v>
      </c>
      <c r="Y35" s="63">
        <f t="shared" si="0"/>
        <v>162</v>
      </c>
      <c r="Z35" s="386" t="s">
        <v>77</v>
      </c>
      <c r="AA35" s="386"/>
      <c r="AB35" s="63">
        <f>SUM(AB33:AB34,AB25:AB26,AB19:AB20,AB5)</f>
        <v>235</v>
      </c>
      <c r="AC35" s="63">
        <v>235</v>
      </c>
      <c r="AD35" s="63">
        <f>SUM(AD33:AD34,AD25:AD26,AD19:AD20,AD5)</f>
        <v>501</v>
      </c>
      <c r="AE35" s="63">
        <v>558</v>
      </c>
      <c r="AF35" s="63">
        <v>11666</v>
      </c>
      <c r="AG35" s="63">
        <v>11150</v>
      </c>
      <c r="AH35" s="63">
        <v>31693</v>
      </c>
      <c r="AI35" s="63">
        <v>35152</v>
      </c>
      <c r="AJ35" s="63">
        <v>382</v>
      </c>
      <c r="AK35" s="63">
        <v>1813</v>
      </c>
      <c r="AL35" s="63">
        <v>1022</v>
      </c>
      <c r="AM35" s="63">
        <v>1022</v>
      </c>
      <c r="AN35" s="63">
        <v>328</v>
      </c>
      <c r="AO35" s="63">
        <v>374</v>
      </c>
      <c r="AP35" s="386" t="s">
        <v>77</v>
      </c>
      <c r="AQ35" s="386"/>
      <c r="AR35" s="63">
        <v>30</v>
      </c>
      <c r="AS35" s="63">
        <v>30</v>
      </c>
      <c r="AT35" s="63">
        <v>120</v>
      </c>
      <c r="AU35" s="63">
        <v>120</v>
      </c>
      <c r="AV35" s="63">
        <v>41</v>
      </c>
      <c r="AW35" s="63">
        <v>447</v>
      </c>
      <c r="AX35" s="63">
        <v>30</v>
      </c>
      <c r="AY35" s="63">
        <v>30</v>
      </c>
      <c r="AZ35" s="63">
        <v>225</v>
      </c>
      <c r="BA35" s="63">
        <v>580</v>
      </c>
      <c r="BB35" s="63">
        <v>439</v>
      </c>
      <c r="BC35" s="63">
        <v>439</v>
      </c>
      <c r="BD35" s="386" t="s">
        <v>77</v>
      </c>
      <c r="BE35" s="386"/>
      <c r="BF35" s="63">
        <v>150</v>
      </c>
      <c r="BG35" s="63">
        <v>150</v>
      </c>
      <c r="BH35" s="63">
        <v>75</v>
      </c>
      <c r="BI35" s="63">
        <v>75</v>
      </c>
      <c r="BJ35" s="63">
        <v>50</v>
      </c>
      <c r="BK35" s="63">
        <v>50</v>
      </c>
      <c r="BL35" s="63">
        <v>300</v>
      </c>
      <c r="BM35" s="63">
        <v>300</v>
      </c>
      <c r="BN35" s="63">
        <v>50</v>
      </c>
      <c r="BO35" s="63">
        <v>50</v>
      </c>
      <c r="BP35" s="63">
        <v>61189</v>
      </c>
      <c r="BQ35" s="63">
        <v>70936</v>
      </c>
    </row>
    <row r="36" spans="1:69" ht="19.5" customHeight="1">
      <c r="A36" s="387" t="s">
        <v>298</v>
      </c>
      <c r="B36" s="387"/>
      <c r="C36" s="67">
        <v>0</v>
      </c>
      <c r="D36" s="67">
        <v>1</v>
      </c>
      <c r="E36" s="67">
        <v>0</v>
      </c>
      <c r="F36" s="63">
        <v>2</v>
      </c>
      <c r="G36" s="63">
        <v>2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387" t="s">
        <v>298</v>
      </c>
      <c r="Q36" s="387"/>
      <c r="R36" s="63">
        <v>0</v>
      </c>
      <c r="S36" s="63">
        <v>0</v>
      </c>
      <c r="T36" s="63">
        <v>0</v>
      </c>
      <c r="U36" s="63">
        <v>0</v>
      </c>
      <c r="V36" s="63">
        <v>1</v>
      </c>
      <c r="W36" s="63">
        <v>1</v>
      </c>
      <c r="X36" s="63">
        <v>0</v>
      </c>
      <c r="Y36" s="63">
        <v>0</v>
      </c>
      <c r="Z36" s="387" t="s">
        <v>298</v>
      </c>
      <c r="AA36" s="387"/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1</v>
      </c>
      <c r="AI36" s="63">
        <v>1</v>
      </c>
      <c r="AJ36" s="63">
        <v>4</v>
      </c>
      <c r="AK36" s="63">
        <v>3</v>
      </c>
      <c r="AL36" s="63">
        <v>0</v>
      </c>
      <c r="AM36" s="63">
        <v>1</v>
      </c>
      <c r="AN36" s="63">
        <v>0</v>
      </c>
      <c r="AO36" s="63">
        <v>0</v>
      </c>
      <c r="AP36" s="387" t="s">
        <v>298</v>
      </c>
      <c r="AQ36" s="387"/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387" t="s">
        <v>298</v>
      </c>
      <c r="BE36" s="387"/>
      <c r="BF36" s="145">
        <v>0</v>
      </c>
      <c r="BG36" s="14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5">
        <v>0</v>
      </c>
      <c r="BN36" s="145">
        <v>0</v>
      </c>
      <c r="BO36" s="145">
        <v>0</v>
      </c>
      <c r="BP36" s="145">
        <v>8</v>
      </c>
      <c r="BQ36" s="145">
        <v>9</v>
      </c>
    </row>
    <row r="37" spans="1:69" ht="19.5" customHeight="1">
      <c r="A37" s="71"/>
      <c r="B37" s="277"/>
      <c r="C37" s="72"/>
      <c r="D37" s="72"/>
      <c r="E37" s="7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1"/>
      <c r="Q37" s="277"/>
      <c r="R37" s="73"/>
      <c r="S37" s="73"/>
      <c r="T37" s="73"/>
      <c r="U37" s="73"/>
      <c r="V37" s="73"/>
      <c r="W37" s="73"/>
      <c r="X37" s="73"/>
      <c r="Y37" s="73"/>
      <c r="Z37" s="71"/>
      <c r="AA37" s="277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1"/>
      <c r="AQ37" s="277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1"/>
      <c r="BE37" s="277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</row>
    <row r="38" spans="1:69" ht="19.5" customHeight="1">
      <c r="A38" s="71"/>
      <c r="B38" s="277"/>
      <c r="C38" s="72"/>
      <c r="D38" s="72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1"/>
      <c r="Q38" s="277"/>
      <c r="R38" s="73"/>
      <c r="S38" s="73"/>
      <c r="T38" s="73"/>
      <c r="U38" s="73"/>
      <c r="V38" s="73"/>
      <c r="W38" s="73"/>
      <c r="X38" s="73"/>
      <c r="Y38" s="73"/>
      <c r="Z38" s="71"/>
      <c r="AA38" s="277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1"/>
      <c r="AQ38" s="277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1"/>
      <c r="BE38" s="277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</row>
    <row r="39" spans="1:69" ht="30.75" customHeight="1">
      <c r="A39" s="388" t="s">
        <v>299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279"/>
      <c r="Z39" s="280"/>
      <c r="AA39" s="280"/>
      <c r="AB39" s="389" t="s">
        <v>300</v>
      </c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</row>
    <row r="40" spans="1:69" ht="12.75">
      <c r="A40" s="74"/>
      <c r="C40" s="75" t="s">
        <v>459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 t="s">
        <v>301</v>
      </c>
      <c r="U40" s="75"/>
      <c r="V40" s="75"/>
      <c r="W40" s="75"/>
      <c r="X40" s="75"/>
      <c r="Y40" s="75"/>
      <c r="Z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</row>
    <row r="41" spans="1:69" ht="22.5" customHeight="1">
      <c r="A41" s="390" t="s">
        <v>5</v>
      </c>
      <c r="B41" s="390"/>
      <c r="C41" s="375" t="s">
        <v>302</v>
      </c>
      <c r="D41" s="375"/>
      <c r="E41" s="375"/>
      <c r="F41" s="375" t="s">
        <v>303</v>
      </c>
      <c r="G41" s="375"/>
      <c r="H41" s="375" t="s">
        <v>304</v>
      </c>
      <c r="I41" s="375"/>
      <c r="J41" s="375" t="s">
        <v>305</v>
      </c>
      <c r="K41" s="375"/>
      <c r="L41" s="375" t="s">
        <v>306</v>
      </c>
      <c r="M41" s="375"/>
      <c r="N41" s="375" t="s">
        <v>81</v>
      </c>
      <c r="O41" s="375"/>
      <c r="P41" s="390" t="s">
        <v>5</v>
      </c>
      <c r="Q41" s="390"/>
      <c r="R41" s="375"/>
      <c r="S41" s="375"/>
      <c r="T41" s="375"/>
      <c r="U41" s="375"/>
      <c r="V41" s="58"/>
      <c r="W41" s="58"/>
      <c r="X41" s="375" t="s">
        <v>227</v>
      </c>
      <c r="Y41" s="375"/>
      <c r="Z41" s="390" t="s">
        <v>5</v>
      </c>
      <c r="AA41" s="390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0" t="s">
        <v>5</v>
      </c>
      <c r="AQ41" s="390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0" t="s">
        <v>5</v>
      </c>
      <c r="BE41" s="390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</row>
    <row r="42" spans="1:69" ht="12" customHeight="1">
      <c r="A42" s="76"/>
      <c r="B42" s="76"/>
      <c r="C42" s="58" t="s">
        <v>51</v>
      </c>
      <c r="D42" s="58" t="s">
        <v>275</v>
      </c>
      <c r="E42" s="58" t="s">
        <v>307</v>
      </c>
      <c r="F42" s="58" t="s">
        <v>51</v>
      </c>
      <c r="G42" s="58" t="s">
        <v>275</v>
      </c>
      <c r="H42" s="58" t="s">
        <v>51</v>
      </c>
      <c r="I42" s="58" t="s">
        <v>275</v>
      </c>
      <c r="J42" s="58" t="s">
        <v>51</v>
      </c>
      <c r="K42" s="58" t="s">
        <v>275</v>
      </c>
      <c r="L42" s="58" t="s">
        <v>51</v>
      </c>
      <c r="M42" s="58" t="s">
        <v>275</v>
      </c>
      <c r="N42" s="58" t="s">
        <v>51</v>
      </c>
      <c r="O42" s="58" t="s">
        <v>275</v>
      </c>
      <c r="P42" s="76"/>
      <c r="Q42" s="76"/>
      <c r="R42" s="58" t="s">
        <v>51</v>
      </c>
      <c r="S42" s="58" t="s">
        <v>275</v>
      </c>
      <c r="T42" s="58" t="s">
        <v>51</v>
      </c>
      <c r="U42" s="58" t="s">
        <v>275</v>
      </c>
      <c r="V42" s="58"/>
      <c r="W42" s="58"/>
      <c r="X42" s="58" t="s">
        <v>51</v>
      </c>
      <c r="Y42" s="58" t="s">
        <v>275</v>
      </c>
      <c r="Z42" s="76"/>
      <c r="AA42" s="76"/>
      <c r="AB42" s="58" t="s">
        <v>51</v>
      </c>
      <c r="AC42" s="58" t="s">
        <v>275</v>
      </c>
      <c r="AD42" s="58" t="s">
        <v>51</v>
      </c>
      <c r="AE42" s="58" t="s">
        <v>275</v>
      </c>
      <c r="AF42" s="58" t="s">
        <v>51</v>
      </c>
      <c r="AG42" s="58" t="s">
        <v>275</v>
      </c>
      <c r="AH42" s="58" t="s">
        <v>51</v>
      </c>
      <c r="AI42" s="58" t="s">
        <v>275</v>
      </c>
      <c r="AJ42" s="58" t="s">
        <v>51</v>
      </c>
      <c r="AK42" s="58" t="s">
        <v>275</v>
      </c>
      <c r="AL42" s="58" t="s">
        <v>51</v>
      </c>
      <c r="AM42" s="58" t="s">
        <v>275</v>
      </c>
      <c r="AN42" s="58" t="s">
        <v>51</v>
      </c>
      <c r="AO42" s="58" t="s">
        <v>275</v>
      </c>
      <c r="AP42" s="76"/>
      <c r="AQ42" s="76"/>
      <c r="AR42" s="58" t="s">
        <v>51</v>
      </c>
      <c r="AS42" s="58" t="s">
        <v>275</v>
      </c>
      <c r="AT42" s="58" t="s">
        <v>51</v>
      </c>
      <c r="AU42" s="58" t="s">
        <v>275</v>
      </c>
      <c r="AV42" s="58" t="s">
        <v>51</v>
      </c>
      <c r="AW42" s="58" t="s">
        <v>275</v>
      </c>
      <c r="AX42" s="58" t="s">
        <v>51</v>
      </c>
      <c r="AY42" s="58" t="s">
        <v>275</v>
      </c>
      <c r="AZ42" s="58" t="s">
        <v>51</v>
      </c>
      <c r="BA42" s="58" t="s">
        <v>275</v>
      </c>
      <c r="BB42" s="58" t="s">
        <v>51</v>
      </c>
      <c r="BC42" s="58" t="s">
        <v>275</v>
      </c>
      <c r="BD42" s="76"/>
      <c r="BE42" s="76"/>
      <c r="BF42" s="58" t="s">
        <v>51</v>
      </c>
      <c r="BG42" s="58" t="s">
        <v>275</v>
      </c>
      <c r="BH42" s="58" t="s">
        <v>51</v>
      </c>
      <c r="BI42" s="58" t="s">
        <v>275</v>
      </c>
      <c r="BJ42" s="58" t="s">
        <v>51</v>
      </c>
      <c r="BK42" s="58" t="s">
        <v>275</v>
      </c>
      <c r="BL42" s="58" t="s">
        <v>51</v>
      </c>
      <c r="BM42" s="58" t="s">
        <v>275</v>
      </c>
      <c r="BN42" s="58" t="s">
        <v>51</v>
      </c>
      <c r="BO42" s="58" t="s">
        <v>275</v>
      </c>
      <c r="BP42" s="58" t="s">
        <v>51</v>
      </c>
      <c r="BQ42" s="58" t="s">
        <v>275</v>
      </c>
    </row>
    <row r="43" spans="1:69" ht="13.5" customHeight="1">
      <c r="A43" s="392" t="s">
        <v>308</v>
      </c>
      <c r="B43" s="392"/>
      <c r="C43" s="78">
        <v>1454</v>
      </c>
      <c r="D43" s="78">
        <f>SUM(D44:D48)</f>
        <v>0</v>
      </c>
      <c r="E43" s="78">
        <v>2267</v>
      </c>
      <c r="F43" s="78">
        <f>SUM(F44:F48)</f>
        <v>0</v>
      </c>
      <c r="G43" s="78">
        <v>0</v>
      </c>
      <c r="H43" s="78">
        <v>1500</v>
      </c>
      <c r="I43" s="78">
        <v>1500</v>
      </c>
      <c r="J43" s="78">
        <v>1097</v>
      </c>
      <c r="K43" s="78">
        <v>1097</v>
      </c>
      <c r="L43" s="78">
        <v>500</v>
      </c>
      <c r="M43" s="78">
        <v>500</v>
      </c>
      <c r="N43" s="78">
        <v>4551</v>
      </c>
      <c r="O43" s="78">
        <v>5364</v>
      </c>
      <c r="P43" s="392" t="s">
        <v>308</v>
      </c>
      <c r="Q43" s="392"/>
      <c r="R43" s="78"/>
      <c r="S43" s="78"/>
      <c r="T43" s="78"/>
      <c r="U43" s="78"/>
      <c r="V43" s="78"/>
      <c r="W43" s="78"/>
      <c r="X43" s="78"/>
      <c r="Y43" s="78"/>
      <c r="Z43" s="392" t="s">
        <v>308</v>
      </c>
      <c r="AA43" s="392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392" t="s">
        <v>308</v>
      </c>
      <c r="AQ43" s="392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392" t="s">
        <v>308</v>
      </c>
      <c r="BE43" s="392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</row>
    <row r="44" spans="1:69" ht="12.75">
      <c r="A44" s="43"/>
      <c r="B44" s="46" t="s">
        <v>11</v>
      </c>
      <c r="C44" s="43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43"/>
      <c r="Q44" s="46" t="s">
        <v>11</v>
      </c>
      <c r="R44" s="67"/>
      <c r="S44" s="67"/>
      <c r="T44" s="67"/>
      <c r="U44" s="67"/>
      <c r="V44" s="67"/>
      <c r="W44" s="67"/>
      <c r="X44" s="67"/>
      <c r="Y44" s="67"/>
      <c r="Z44" s="43"/>
      <c r="AA44" s="46" t="s">
        <v>11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43"/>
      <c r="AQ44" s="46" t="s">
        <v>11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43"/>
      <c r="BE44" s="46" t="s">
        <v>11</v>
      </c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</row>
    <row r="45" spans="1:69" ht="12.75">
      <c r="A45" s="43"/>
      <c r="B45" s="46" t="s">
        <v>309</v>
      </c>
      <c r="C45" s="43">
        <v>730</v>
      </c>
      <c r="D45" s="67"/>
      <c r="E45" s="67">
        <v>730</v>
      </c>
      <c r="F45" s="67"/>
      <c r="G45" s="67"/>
      <c r="H45" s="67">
        <v>1500</v>
      </c>
      <c r="I45" s="67">
        <v>1500</v>
      </c>
      <c r="J45" s="67">
        <v>878</v>
      </c>
      <c r="K45" s="67">
        <v>878</v>
      </c>
      <c r="L45" s="67">
        <v>500</v>
      </c>
      <c r="M45" s="67">
        <v>500</v>
      </c>
      <c r="N45" s="67">
        <v>3608</v>
      </c>
      <c r="O45" s="67">
        <v>3608</v>
      </c>
      <c r="P45" s="43"/>
      <c r="Q45" s="46" t="s">
        <v>309</v>
      </c>
      <c r="R45" s="67"/>
      <c r="S45" s="67"/>
      <c r="T45" s="67"/>
      <c r="U45" s="67"/>
      <c r="V45" s="67"/>
      <c r="W45" s="67"/>
      <c r="X45" s="67"/>
      <c r="Y45" s="67"/>
      <c r="Z45" s="43"/>
      <c r="AA45" s="46" t="s">
        <v>309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43"/>
      <c r="AQ45" s="46" t="s">
        <v>309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43"/>
      <c r="BE45" s="46" t="s">
        <v>309</v>
      </c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</row>
    <row r="46" spans="1:69" ht="12.75">
      <c r="A46" s="43"/>
      <c r="B46" s="46" t="s">
        <v>310</v>
      </c>
      <c r="C46" s="43">
        <v>224</v>
      </c>
      <c r="D46" s="67"/>
      <c r="E46" s="67">
        <v>224</v>
      </c>
      <c r="F46" s="67"/>
      <c r="G46" s="67"/>
      <c r="H46" s="67"/>
      <c r="I46" s="67"/>
      <c r="J46" s="67">
        <v>219</v>
      </c>
      <c r="K46" s="67">
        <v>219</v>
      </c>
      <c r="L46" s="67"/>
      <c r="M46" s="67"/>
      <c r="N46" s="67">
        <v>443</v>
      </c>
      <c r="O46" s="67">
        <v>443</v>
      </c>
      <c r="P46" s="43"/>
      <c r="Q46" s="46" t="s">
        <v>310</v>
      </c>
      <c r="R46" s="67"/>
      <c r="S46" s="67"/>
      <c r="T46" s="67"/>
      <c r="U46" s="67"/>
      <c r="V46" s="67"/>
      <c r="W46" s="67"/>
      <c r="X46" s="67"/>
      <c r="Y46" s="67"/>
      <c r="Z46" s="43"/>
      <c r="AA46" s="46" t="s">
        <v>310</v>
      </c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43"/>
      <c r="AQ46" s="46" t="s">
        <v>310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43"/>
      <c r="BE46" s="46" t="s">
        <v>310</v>
      </c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</row>
    <row r="47" spans="1:69" ht="12.75">
      <c r="A47" s="43"/>
      <c r="B47" s="46" t="s">
        <v>311</v>
      </c>
      <c r="C47" s="43">
        <v>500</v>
      </c>
      <c r="D47" s="67"/>
      <c r="E47" s="67">
        <v>1313</v>
      </c>
      <c r="F47" s="67"/>
      <c r="G47" s="67"/>
      <c r="H47" s="67"/>
      <c r="I47" s="67"/>
      <c r="J47" s="67"/>
      <c r="K47" s="67"/>
      <c r="L47" s="67"/>
      <c r="M47" s="67"/>
      <c r="N47" s="67">
        <v>500</v>
      </c>
      <c r="O47" s="67">
        <v>1313</v>
      </c>
      <c r="P47" s="43"/>
      <c r="Q47" s="46" t="s">
        <v>311</v>
      </c>
      <c r="R47" s="67"/>
      <c r="S47" s="67"/>
      <c r="T47" s="67"/>
      <c r="U47" s="67"/>
      <c r="V47" s="67"/>
      <c r="W47" s="67"/>
      <c r="X47" s="67"/>
      <c r="Y47" s="67"/>
      <c r="Z47" s="43"/>
      <c r="AA47" s="46" t="s">
        <v>311</v>
      </c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43"/>
      <c r="AQ47" s="46" t="s">
        <v>311</v>
      </c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43"/>
      <c r="BE47" s="46" t="s">
        <v>311</v>
      </c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</row>
    <row r="48" spans="1:69" ht="12.75">
      <c r="A48" s="43"/>
      <c r="B48" s="46" t="s">
        <v>312</v>
      </c>
      <c r="C48" s="43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43"/>
      <c r="Q48" s="46" t="s">
        <v>312</v>
      </c>
      <c r="R48" s="67"/>
      <c r="S48" s="67"/>
      <c r="T48" s="67"/>
      <c r="U48" s="67"/>
      <c r="V48" s="67"/>
      <c r="W48" s="67"/>
      <c r="X48" s="67"/>
      <c r="Y48" s="67"/>
      <c r="Z48" s="43"/>
      <c r="AA48" s="46" t="s">
        <v>312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43"/>
      <c r="AQ48" s="46" t="s">
        <v>312</v>
      </c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43"/>
      <c r="BE48" s="46" t="s">
        <v>312</v>
      </c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</row>
    <row r="49" spans="1:69" ht="13.5" customHeight="1">
      <c r="A49" s="392" t="s">
        <v>313</v>
      </c>
      <c r="B49" s="392"/>
      <c r="C49" s="78">
        <f>SUM(C50:C53)</f>
        <v>0</v>
      </c>
      <c r="D49" s="78">
        <f>SUM(D50:D53)</f>
        <v>0</v>
      </c>
      <c r="E49" s="78">
        <v>3895</v>
      </c>
      <c r="F49" s="78">
        <v>5710</v>
      </c>
      <c r="G49" s="78">
        <v>10740</v>
      </c>
      <c r="H49" s="78"/>
      <c r="I49" s="78"/>
      <c r="J49" s="78">
        <f>SUM(J50:J53)</f>
        <v>0</v>
      </c>
      <c r="K49" s="78">
        <v>0</v>
      </c>
      <c r="L49" s="78"/>
      <c r="M49" s="78"/>
      <c r="N49" s="78">
        <v>5710</v>
      </c>
      <c r="O49" s="78">
        <v>14635</v>
      </c>
      <c r="P49" s="392" t="s">
        <v>313</v>
      </c>
      <c r="Q49" s="392"/>
      <c r="R49" s="78"/>
      <c r="S49" s="78"/>
      <c r="T49" s="78"/>
      <c r="U49" s="78"/>
      <c r="V49" s="78"/>
      <c r="W49" s="78"/>
      <c r="X49" s="78"/>
      <c r="Y49" s="78"/>
      <c r="Z49" s="392" t="s">
        <v>313</v>
      </c>
      <c r="AA49" s="392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392" t="s">
        <v>313</v>
      </c>
      <c r="AQ49" s="392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392" t="s">
        <v>313</v>
      </c>
      <c r="BE49" s="392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</row>
    <row r="50" spans="1:69" ht="12.75">
      <c r="A50" s="43"/>
      <c r="B50" s="46" t="s">
        <v>17</v>
      </c>
      <c r="C50" s="43"/>
      <c r="D50" s="67"/>
      <c r="E50" s="67"/>
      <c r="F50" s="67"/>
      <c r="G50" s="67">
        <v>0</v>
      </c>
      <c r="H50" s="67"/>
      <c r="I50" s="67"/>
      <c r="J50" s="67"/>
      <c r="K50" s="67"/>
      <c r="L50" s="67"/>
      <c r="M50" s="67"/>
      <c r="N50" s="67"/>
      <c r="O50" s="67">
        <v>0</v>
      </c>
      <c r="P50" s="43"/>
      <c r="Q50" s="46" t="s">
        <v>17</v>
      </c>
      <c r="R50" s="67"/>
      <c r="S50" s="67"/>
      <c r="T50" s="67"/>
      <c r="U50" s="67"/>
      <c r="V50" s="67"/>
      <c r="W50" s="67"/>
      <c r="X50" s="67"/>
      <c r="Y50" s="67"/>
      <c r="Z50" s="43"/>
      <c r="AA50" s="46" t="s">
        <v>17</v>
      </c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43"/>
      <c r="AQ50" s="46" t="s">
        <v>17</v>
      </c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43"/>
      <c r="BE50" s="46" t="s">
        <v>17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</row>
    <row r="51" spans="1:69" ht="12.75">
      <c r="A51" s="43"/>
      <c r="B51" s="46" t="s">
        <v>18</v>
      </c>
      <c r="C51" s="43"/>
      <c r="D51" s="67"/>
      <c r="E51" s="67">
        <v>3895</v>
      </c>
      <c r="F51" s="67"/>
      <c r="G51" s="67">
        <v>1935</v>
      </c>
      <c r="H51" s="67"/>
      <c r="I51" s="67"/>
      <c r="J51" s="67"/>
      <c r="K51" s="67"/>
      <c r="L51" s="67"/>
      <c r="M51" s="67"/>
      <c r="N51" s="67"/>
      <c r="O51" s="67">
        <v>5830</v>
      </c>
      <c r="P51" s="43"/>
      <c r="Q51" s="46" t="s">
        <v>18</v>
      </c>
      <c r="R51" s="67"/>
      <c r="S51" s="67"/>
      <c r="T51" s="67"/>
      <c r="U51" s="67"/>
      <c r="V51" s="67"/>
      <c r="W51" s="67"/>
      <c r="X51" s="67"/>
      <c r="Y51" s="67"/>
      <c r="Z51" s="43"/>
      <c r="AA51" s="46" t="s">
        <v>18</v>
      </c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43"/>
      <c r="AQ51" s="46" t="s">
        <v>18</v>
      </c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43"/>
      <c r="BE51" s="46" t="s">
        <v>18</v>
      </c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</row>
    <row r="52" spans="1:69" ht="12.75">
      <c r="A52" s="43"/>
      <c r="B52" s="46" t="s">
        <v>314</v>
      </c>
      <c r="C52" s="43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43"/>
      <c r="Q52" s="46" t="s">
        <v>314</v>
      </c>
      <c r="R52" s="67"/>
      <c r="S52" s="67"/>
      <c r="T52" s="67"/>
      <c r="U52" s="67"/>
      <c r="V52" s="67"/>
      <c r="W52" s="67"/>
      <c r="X52" s="67"/>
      <c r="Y52" s="67"/>
      <c r="Z52" s="43"/>
      <c r="AA52" s="46" t="s">
        <v>314</v>
      </c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43"/>
      <c r="AQ52" s="46" t="s">
        <v>314</v>
      </c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43"/>
      <c r="BE52" s="46" t="s">
        <v>314</v>
      </c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</row>
    <row r="53" spans="1:69" ht="12.75">
      <c r="A53" s="43"/>
      <c r="B53" s="43" t="s">
        <v>315</v>
      </c>
      <c r="C53" s="43">
        <f>SUM(C54:C55)</f>
        <v>0</v>
      </c>
      <c r="D53" s="43">
        <f>SUM(D54:D55)</f>
        <v>0</v>
      </c>
      <c r="E53" s="43">
        <v>0</v>
      </c>
      <c r="F53" s="43">
        <v>5710</v>
      </c>
      <c r="G53" s="43">
        <v>8805</v>
      </c>
      <c r="H53" s="43"/>
      <c r="I53" s="43"/>
      <c r="J53" s="43">
        <f>SUM(J54:J55)</f>
        <v>0</v>
      </c>
      <c r="K53" s="43">
        <v>0</v>
      </c>
      <c r="L53" s="43"/>
      <c r="M53" s="43"/>
      <c r="N53" s="43">
        <v>5710</v>
      </c>
      <c r="O53" s="43">
        <v>8805</v>
      </c>
      <c r="P53" s="43"/>
      <c r="Q53" s="43" t="s">
        <v>315</v>
      </c>
      <c r="R53" s="43"/>
      <c r="S53" s="43"/>
      <c r="T53" s="43"/>
      <c r="U53" s="43"/>
      <c r="V53" s="43"/>
      <c r="W53" s="43"/>
      <c r="X53" s="43"/>
      <c r="Y53" s="43"/>
      <c r="Z53" s="43"/>
      <c r="AA53" s="43" t="s">
        <v>315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 t="s">
        <v>315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 t="s">
        <v>315</v>
      </c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2.75">
      <c r="A54" s="43"/>
      <c r="B54" s="46" t="s">
        <v>316</v>
      </c>
      <c r="C54" s="43"/>
      <c r="D54" s="67"/>
      <c r="E54" s="67"/>
      <c r="F54" s="67">
        <v>5710</v>
      </c>
      <c r="G54" s="67">
        <v>5710</v>
      </c>
      <c r="H54" s="67"/>
      <c r="I54" s="67"/>
      <c r="J54" s="67"/>
      <c r="K54" s="67"/>
      <c r="L54" s="67"/>
      <c r="M54" s="67"/>
      <c r="N54" s="67">
        <v>5710</v>
      </c>
      <c r="O54" s="67">
        <v>5710</v>
      </c>
      <c r="P54" s="43"/>
      <c r="Q54" s="46" t="s">
        <v>316</v>
      </c>
      <c r="R54" s="67"/>
      <c r="S54" s="67"/>
      <c r="T54" s="67"/>
      <c r="U54" s="67"/>
      <c r="V54" s="67"/>
      <c r="W54" s="67"/>
      <c r="X54" s="67"/>
      <c r="Y54" s="67"/>
      <c r="Z54" s="43"/>
      <c r="AA54" s="46" t="s">
        <v>316</v>
      </c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43"/>
      <c r="AQ54" s="46" t="s">
        <v>316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43"/>
      <c r="BE54" s="46" t="s">
        <v>316</v>
      </c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</row>
    <row r="55" spans="1:69" ht="12.75">
      <c r="A55" s="43"/>
      <c r="B55" s="46" t="s">
        <v>317</v>
      </c>
      <c r="C55" s="43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43"/>
      <c r="Q55" s="46" t="s">
        <v>317</v>
      </c>
      <c r="R55" s="67"/>
      <c r="S55" s="67"/>
      <c r="T55" s="67"/>
      <c r="U55" s="67"/>
      <c r="V55" s="67"/>
      <c r="W55" s="67"/>
      <c r="X55" s="67"/>
      <c r="Y55" s="67"/>
      <c r="Z55" s="43"/>
      <c r="AA55" s="46" t="s">
        <v>317</v>
      </c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43"/>
      <c r="AQ55" s="46" t="s">
        <v>317</v>
      </c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43"/>
      <c r="BE55" s="46" t="s">
        <v>317</v>
      </c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</row>
    <row r="56" spans="1:69" ht="25.5">
      <c r="A56" s="43"/>
      <c r="B56" s="43" t="s">
        <v>318</v>
      </c>
      <c r="C56" s="43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43"/>
      <c r="Q56" s="43" t="s">
        <v>318</v>
      </c>
      <c r="R56" s="67"/>
      <c r="S56" s="67"/>
      <c r="T56" s="67"/>
      <c r="U56" s="67"/>
      <c r="V56" s="67"/>
      <c r="W56" s="67"/>
      <c r="X56" s="67"/>
      <c r="Y56" s="67"/>
      <c r="Z56" s="43"/>
      <c r="AA56" s="43" t="s">
        <v>318</v>
      </c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43"/>
      <c r="AQ56" s="43" t="s">
        <v>318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43"/>
      <c r="BE56" s="43" t="s">
        <v>318</v>
      </c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</row>
    <row r="57" spans="1:69" ht="12.75">
      <c r="A57" s="43"/>
      <c r="B57" s="43" t="s">
        <v>319</v>
      </c>
      <c r="C57" s="43"/>
      <c r="D57" s="67"/>
      <c r="E57" s="67"/>
      <c r="F57" s="67"/>
      <c r="G57" s="67">
        <v>2326</v>
      </c>
      <c r="H57" s="67"/>
      <c r="I57" s="67"/>
      <c r="J57" s="67"/>
      <c r="K57" s="67"/>
      <c r="L57" s="67"/>
      <c r="M57" s="67"/>
      <c r="N57" s="67"/>
      <c r="O57" s="67">
        <v>2326</v>
      </c>
      <c r="P57" s="43"/>
      <c r="Q57" s="43" t="s">
        <v>319</v>
      </c>
      <c r="R57" s="67"/>
      <c r="S57" s="67"/>
      <c r="T57" s="67"/>
      <c r="U57" s="67"/>
      <c r="V57" s="67"/>
      <c r="W57" s="67"/>
      <c r="X57" s="67"/>
      <c r="Y57" s="67"/>
      <c r="Z57" s="43"/>
      <c r="AA57" s="43" t="s">
        <v>319</v>
      </c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43"/>
      <c r="AQ57" s="43" t="s">
        <v>319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43"/>
      <c r="BE57" s="43" t="s">
        <v>319</v>
      </c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</row>
    <row r="58" spans="1:69" ht="12.75">
      <c r="A58" s="43"/>
      <c r="B58" s="43" t="s">
        <v>320</v>
      </c>
      <c r="C58" s="43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43"/>
      <c r="Q58" s="43" t="s">
        <v>320</v>
      </c>
      <c r="R58" s="67"/>
      <c r="S58" s="67"/>
      <c r="T58" s="67"/>
      <c r="U58" s="67"/>
      <c r="V58" s="67"/>
      <c r="W58" s="67"/>
      <c r="X58" s="67"/>
      <c r="Y58" s="67"/>
      <c r="Z58" s="43"/>
      <c r="AA58" s="43" t="s">
        <v>320</v>
      </c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43"/>
      <c r="AQ58" s="43" t="s">
        <v>320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43"/>
      <c r="BE58" s="43" t="s">
        <v>320</v>
      </c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</row>
    <row r="59" spans="1:69" ht="12.75">
      <c r="A59" s="43"/>
      <c r="B59" s="43" t="s">
        <v>321</v>
      </c>
      <c r="C59" s="43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43"/>
      <c r="Q59" s="43" t="s">
        <v>321</v>
      </c>
      <c r="R59" s="67"/>
      <c r="S59" s="67"/>
      <c r="T59" s="67"/>
      <c r="U59" s="67"/>
      <c r="V59" s="67"/>
      <c r="W59" s="67"/>
      <c r="X59" s="67"/>
      <c r="Y59" s="67"/>
      <c r="Z59" s="43"/>
      <c r="AA59" s="43" t="s">
        <v>321</v>
      </c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43"/>
      <c r="AQ59" s="43" t="s">
        <v>321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43"/>
      <c r="BE59" s="43" t="s">
        <v>321</v>
      </c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</row>
    <row r="60" spans="1:69" ht="12.75">
      <c r="A60" s="43"/>
      <c r="B60" s="43" t="s">
        <v>322</v>
      </c>
      <c r="C60" s="43"/>
      <c r="D60" s="67"/>
      <c r="E60" s="67"/>
      <c r="F60" s="67"/>
      <c r="G60" s="67">
        <v>769</v>
      </c>
      <c r="H60" s="67"/>
      <c r="I60" s="67"/>
      <c r="J60" s="67"/>
      <c r="K60" s="67"/>
      <c r="L60" s="67"/>
      <c r="M60" s="67"/>
      <c r="N60" s="67"/>
      <c r="O60" s="67">
        <v>769</v>
      </c>
      <c r="P60" s="43"/>
      <c r="Q60" s="43" t="s">
        <v>322</v>
      </c>
      <c r="R60" s="67"/>
      <c r="S60" s="67"/>
      <c r="T60" s="67"/>
      <c r="U60" s="67"/>
      <c r="V60" s="67"/>
      <c r="W60" s="67"/>
      <c r="X60" s="67"/>
      <c r="Y60" s="67"/>
      <c r="Z60" s="43"/>
      <c r="AA60" s="43" t="s">
        <v>322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43"/>
      <c r="AQ60" s="43" t="s">
        <v>322</v>
      </c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43"/>
      <c r="BE60" s="43" t="s">
        <v>322</v>
      </c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</row>
    <row r="61" spans="1:69" ht="13.5" customHeight="1">
      <c r="A61" s="393" t="s">
        <v>323</v>
      </c>
      <c r="B61" s="393"/>
      <c r="C61" s="78">
        <f>SUM(C62:C63)</f>
        <v>0</v>
      </c>
      <c r="D61" s="78">
        <f>SUM(D62:D63)</f>
        <v>0</v>
      </c>
      <c r="E61" s="78">
        <v>0</v>
      </c>
      <c r="F61" s="78">
        <v>27730</v>
      </c>
      <c r="G61" s="78">
        <v>27733</v>
      </c>
      <c r="H61" s="78"/>
      <c r="I61" s="78"/>
      <c r="J61" s="78">
        <f>SUM(J62:J63)</f>
        <v>0</v>
      </c>
      <c r="K61" s="78">
        <v>0</v>
      </c>
      <c r="L61" s="78"/>
      <c r="M61" s="78"/>
      <c r="N61" s="78">
        <v>27730</v>
      </c>
      <c r="O61" s="78">
        <v>27733</v>
      </c>
      <c r="P61" s="393" t="s">
        <v>323</v>
      </c>
      <c r="Q61" s="393"/>
      <c r="R61" s="78"/>
      <c r="S61" s="78"/>
      <c r="T61" s="78"/>
      <c r="U61" s="78"/>
      <c r="V61" s="78"/>
      <c r="W61" s="78"/>
      <c r="X61" s="78"/>
      <c r="Y61" s="78"/>
      <c r="Z61" s="393" t="s">
        <v>323</v>
      </c>
      <c r="AA61" s="393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393" t="s">
        <v>323</v>
      </c>
      <c r="AQ61" s="393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393" t="s">
        <v>323</v>
      </c>
      <c r="BE61" s="393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</row>
    <row r="62" spans="1:69" ht="25.5">
      <c r="A62" s="43"/>
      <c r="B62" s="77" t="s">
        <v>324</v>
      </c>
      <c r="C62" s="78"/>
      <c r="D62" s="67"/>
      <c r="E62" s="67"/>
      <c r="F62" s="67">
        <v>27730</v>
      </c>
      <c r="G62" s="67">
        <v>27733</v>
      </c>
      <c r="H62" s="67"/>
      <c r="I62" s="67"/>
      <c r="J62" s="67"/>
      <c r="K62" s="67"/>
      <c r="L62" s="67"/>
      <c r="M62" s="67"/>
      <c r="N62" s="67">
        <v>27730</v>
      </c>
      <c r="O62" s="67">
        <v>27733</v>
      </c>
      <c r="P62" s="43"/>
      <c r="Q62" s="77" t="s">
        <v>324</v>
      </c>
      <c r="R62" s="67"/>
      <c r="S62" s="67"/>
      <c r="T62" s="67"/>
      <c r="U62" s="67"/>
      <c r="V62" s="67"/>
      <c r="W62" s="67"/>
      <c r="X62" s="67"/>
      <c r="Y62" s="67"/>
      <c r="Z62" s="43"/>
      <c r="AA62" s="77" t="s">
        <v>324</v>
      </c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43"/>
      <c r="AQ62" s="77" t="s">
        <v>324</v>
      </c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43"/>
      <c r="BE62" s="77" t="s">
        <v>324</v>
      </c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</row>
    <row r="63" spans="1:69" ht="25.5">
      <c r="A63" s="43"/>
      <c r="B63" s="77" t="s">
        <v>325</v>
      </c>
      <c r="C63" s="78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43"/>
      <c r="Q63" s="77" t="s">
        <v>325</v>
      </c>
      <c r="R63" s="67"/>
      <c r="S63" s="67"/>
      <c r="T63" s="67"/>
      <c r="U63" s="67"/>
      <c r="V63" s="67"/>
      <c r="W63" s="67"/>
      <c r="X63" s="67"/>
      <c r="Y63" s="67"/>
      <c r="Z63" s="43"/>
      <c r="AA63" s="77" t="s">
        <v>325</v>
      </c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43"/>
      <c r="AQ63" s="77" t="s">
        <v>325</v>
      </c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43"/>
      <c r="BE63" s="77" t="s">
        <v>325</v>
      </c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</row>
    <row r="64" spans="1:69" ht="13.5" customHeight="1">
      <c r="A64" s="393" t="s">
        <v>326</v>
      </c>
      <c r="B64" s="393"/>
      <c r="C64" s="78">
        <f>SUM(C65:C66)</f>
        <v>0</v>
      </c>
      <c r="D64" s="78">
        <f>SUM(D65:D66)</f>
        <v>0</v>
      </c>
      <c r="E64" s="78">
        <v>0</v>
      </c>
      <c r="F64" s="78">
        <f>SUM(F65:F66)</f>
        <v>0</v>
      </c>
      <c r="G64" s="78">
        <v>0</v>
      </c>
      <c r="H64" s="78"/>
      <c r="I64" s="78"/>
      <c r="J64" s="78">
        <f>SUM(J65:J66)</f>
        <v>0</v>
      </c>
      <c r="K64" s="78">
        <v>0</v>
      </c>
      <c r="L64" s="78"/>
      <c r="M64" s="78"/>
      <c r="N64" s="78">
        <f>SUM(N65:N66)</f>
        <v>0</v>
      </c>
      <c r="O64" s="78">
        <v>0</v>
      </c>
      <c r="P64" s="393" t="s">
        <v>326</v>
      </c>
      <c r="Q64" s="393"/>
      <c r="R64" s="78"/>
      <c r="S64" s="78"/>
      <c r="T64" s="78"/>
      <c r="U64" s="78"/>
      <c r="V64" s="78"/>
      <c r="W64" s="78"/>
      <c r="X64" s="78"/>
      <c r="Y64" s="78"/>
      <c r="Z64" s="393" t="s">
        <v>326</v>
      </c>
      <c r="AA64" s="393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393" t="s">
        <v>326</v>
      </c>
      <c r="AQ64" s="393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393" t="s">
        <v>326</v>
      </c>
      <c r="BE64" s="393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</row>
    <row r="65" spans="1:69" ht="12.75">
      <c r="A65" s="43"/>
      <c r="B65" s="46" t="s">
        <v>327</v>
      </c>
      <c r="C65" s="4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43"/>
      <c r="Q65" s="46" t="s">
        <v>327</v>
      </c>
      <c r="R65" s="67"/>
      <c r="S65" s="67"/>
      <c r="T65" s="67"/>
      <c r="U65" s="67"/>
      <c r="V65" s="67"/>
      <c r="W65" s="67"/>
      <c r="X65" s="67"/>
      <c r="Y65" s="67"/>
      <c r="Z65" s="43"/>
      <c r="AA65" s="46" t="s">
        <v>327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43"/>
      <c r="AQ65" s="46" t="s">
        <v>327</v>
      </c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43"/>
      <c r="BE65" s="46" t="s">
        <v>327</v>
      </c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</row>
    <row r="66" spans="1:69" ht="12.75">
      <c r="A66" s="43"/>
      <c r="B66" s="43" t="s">
        <v>328</v>
      </c>
      <c r="C66" s="43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43"/>
      <c r="Q66" s="43" t="s">
        <v>328</v>
      </c>
      <c r="R66" s="67"/>
      <c r="S66" s="67"/>
      <c r="T66" s="67"/>
      <c r="U66" s="67"/>
      <c r="V66" s="67"/>
      <c r="W66" s="67"/>
      <c r="X66" s="67"/>
      <c r="Y66" s="67"/>
      <c r="Z66" s="43"/>
      <c r="AA66" s="43" t="s">
        <v>328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43"/>
      <c r="AQ66" s="43" t="s">
        <v>328</v>
      </c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43"/>
      <c r="BE66" s="43" t="s">
        <v>328</v>
      </c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</row>
    <row r="67" spans="1:69" ht="23.25" customHeight="1">
      <c r="A67" s="393" t="s">
        <v>329</v>
      </c>
      <c r="B67" s="393"/>
      <c r="C67" s="78"/>
      <c r="D67" s="63"/>
      <c r="E67" s="63"/>
      <c r="F67" s="63">
        <v>463</v>
      </c>
      <c r="G67" s="63">
        <v>469</v>
      </c>
      <c r="H67" s="63"/>
      <c r="I67" s="63"/>
      <c r="J67" s="63"/>
      <c r="K67" s="63"/>
      <c r="L67" s="63"/>
      <c r="M67" s="63"/>
      <c r="N67" s="63">
        <v>463</v>
      </c>
      <c r="O67" s="63">
        <v>469</v>
      </c>
      <c r="P67" s="393" t="s">
        <v>329</v>
      </c>
      <c r="Q67" s="393"/>
      <c r="R67" s="63"/>
      <c r="S67" s="63"/>
      <c r="T67" s="63"/>
      <c r="U67" s="63"/>
      <c r="V67" s="63"/>
      <c r="W67" s="63"/>
      <c r="X67" s="63"/>
      <c r="Y67" s="63"/>
      <c r="Z67" s="393" t="s">
        <v>329</v>
      </c>
      <c r="AA67" s="393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393" t="s">
        <v>329</v>
      </c>
      <c r="AQ67" s="393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393" t="s">
        <v>329</v>
      </c>
      <c r="BE67" s="393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</row>
    <row r="68" spans="1:69" ht="13.5" customHeight="1">
      <c r="A68" s="394" t="s">
        <v>330</v>
      </c>
      <c r="B68" s="394"/>
      <c r="C68" s="43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394" t="s">
        <v>330</v>
      </c>
      <c r="Q68" s="394"/>
      <c r="R68" s="67"/>
      <c r="S68" s="67"/>
      <c r="T68" s="67"/>
      <c r="U68" s="67"/>
      <c r="V68" s="67"/>
      <c r="W68" s="67"/>
      <c r="X68" s="67"/>
      <c r="Y68" s="67"/>
      <c r="Z68" s="394" t="s">
        <v>330</v>
      </c>
      <c r="AA68" s="394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394" t="s">
        <v>330</v>
      </c>
      <c r="AQ68" s="394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394" t="s">
        <v>330</v>
      </c>
      <c r="BE68" s="394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</row>
    <row r="69" spans="1:69" ht="13.5" customHeight="1">
      <c r="A69" s="393" t="s">
        <v>331</v>
      </c>
      <c r="B69" s="393"/>
      <c r="C69" s="78">
        <v>22735</v>
      </c>
      <c r="D69" s="78">
        <f>SUM(D70:D71)</f>
        <v>0</v>
      </c>
      <c r="E69" s="78">
        <v>22735</v>
      </c>
      <c r="F69" s="78">
        <f>SUM(F70:F71)</f>
        <v>0</v>
      </c>
      <c r="G69" s="78">
        <v>0</v>
      </c>
      <c r="H69" s="78"/>
      <c r="I69" s="78"/>
      <c r="J69" s="78">
        <f>SUM(J70:J71)</f>
        <v>0</v>
      </c>
      <c r="K69" s="78">
        <v>0</v>
      </c>
      <c r="L69" s="78"/>
      <c r="M69" s="78"/>
      <c r="N69" s="78">
        <v>22735</v>
      </c>
      <c r="O69" s="78">
        <v>22735</v>
      </c>
      <c r="P69" s="393" t="s">
        <v>331</v>
      </c>
      <c r="Q69" s="393"/>
      <c r="R69" s="78"/>
      <c r="S69" s="78"/>
      <c r="T69" s="78"/>
      <c r="U69" s="78"/>
      <c r="V69" s="78"/>
      <c r="W69" s="78"/>
      <c r="X69" s="78"/>
      <c r="Y69" s="78"/>
      <c r="Z69" s="393" t="s">
        <v>331</v>
      </c>
      <c r="AA69" s="393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393" t="s">
        <v>331</v>
      </c>
      <c r="AQ69" s="393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393" t="s">
        <v>331</v>
      </c>
      <c r="BE69" s="393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</row>
    <row r="70" spans="1:69" ht="12.75">
      <c r="A70" s="78"/>
      <c r="B70" s="80" t="s">
        <v>332</v>
      </c>
      <c r="C70" s="81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78"/>
      <c r="Q70" s="80" t="s">
        <v>332</v>
      </c>
      <c r="R70" s="67"/>
      <c r="S70" s="67"/>
      <c r="T70" s="67"/>
      <c r="U70" s="67"/>
      <c r="V70" s="67"/>
      <c r="W70" s="67"/>
      <c r="X70" s="67"/>
      <c r="Y70" s="67"/>
      <c r="Z70" s="78"/>
      <c r="AA70" s="80" t="s">
        <v>332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78"/>
      <c r="AQ70" s="80" t="s">
        <v>332</v>
      </c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78"/>
      <c r="BE70" s="80" t="s">
        <v>332</v>
      </c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</row>
    <row r="71" spans="1:69" ht="12.75">
      <c r="A71" s="78"/>
      <c r="B71" s="80" t="s">
        <v>75</v>
      </c>
      <c r="C71" s="81">
        <v>22735</v>
      </c>
      <c r="D71" s="67"/>
      <c r="E71" s="67">
        <v>22735</v>
      </c>
      <c r="F71" s="67"/>
      <c r="G71" s="67"/>
      <c r="H71" s="67"/>
      <c r="I71" s="67"/>
      <c r="J71" s="67"/>
      <c r="K71" s="67"/>
      <c r="L71" s="67"/>
      <c r="M71" s="67"/>
      <c r="N71" s="67">
        <v>22735</v>
      </c>
      <c r="O71" s="67">
        <v>22735</v>
      </c>
      <c r="P71" s="78"/>
      <c r="Q71" s="80" t="s">
        <v>75</v>
      </c>
      <c r="R71" s="67"/>
      <c r="S71" s="67"/>
      <c r="T71" s="67"/>
      <c r="U71" s="67"/>
      <c r="V71" s="67"/>
      <c r="W71" s="67"/>
      <c r="X71" s="67"/>
      <c r="Y71" s="67"/>
      <c r="Z71" s="78"/>
      <c r="AA71" s="80" t="s">
        <v>75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78"/>
      <c r="AQ71" s="80" t="s">
        <v>75</v>
      </c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78"/>
      <c r="BE71" s="80" t="s">
        <v>75</v>
      </c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</row>
    <row r="72" spans="1:69" ht="13.5" customHeight="1">
      <c r="A72" s="393" t="s">
        <v>333</v>
      </c>
      <c r="B72" s="393"/>
      <c r="C72" s="78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393" t="s">
        <v>333</v>
      </c>
      <c r="Q72" s="393"/>
      <c r="R72" s="67"/>
      <c r="S72" s="67"/>
      <c r="T72" s="67"/>
      <c r="U72" s="67"/>
      <c r="V72" s="67"/>
      <c r="W72" s="67"/>
      <c r="X72" s="67"/>
      <c r="Y72" s="67"/>
      <c r="Z72" s="393" t="s">
        <v>333</v>
      </c>
      <c r="AA72" s="393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393" t="s">
        <v>333</v>
      </c>
      <c r="AQ72" s="393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393" t="s">
        <v>333</v>
      </c>
      <c r="BE72" s="393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</row>
    <row r="73" spans="1:69" ht="21" customHeight="1">
      <c r="A73" s="390" t="s">
        <v>48</v>
      </c>
      <c r="B73" s="390"/>
      <c r="C73" s="76">
        <v>24189</v>
      </c>
      <c r="D73" s="76">
        <f>SUM(D72,D67:D69,D64,D61,D49,D43)</f>
        <v>0</v>
      </c>
      <c r="E73" s="76">
        <v>28897</v>
      </c>
      <c r="F73" s="76">
        <v>33903</v>
      </c>
      <c r="G73" s="76">
        <v>38942</v>
      </c>
      <c r="H73" s="76">
        <f>SUM(H72,H67:H69,H64,H61,H49,H43)</f>
        <v>1500</v>
      </c>
      <c r="I73" s="76">
        <v>1500</v>
      </c>
      <c r="J73" s="76">
        <f>SUM(J72,J67:J69,J64,J61,J49,J43)</f>
        <v>1097</v>
      </c>
      <c r="K73" s="76">
        <v>1097</v>
      </c>
      <c r="L73" s="76">
        <v>500</v>
      </c>
      <c r="M73" s="76">
        <v>500</v>
      </c>
      <c r="N73" s="76">
        <f>SUM(N72,N67:N69,N64,N61,N49,N43)</f>
        <v>61189</v>
      </c>
      <c r="O73" s="76">
        <v>70936</v>
      </c>
      <c r="P73" s="390" t="s">
        <v>48</v>
      </c>
      <c r="Q73" s="390"/>
      <c r="R73" s="76"/>
      <c r="S73" s="76"/>
      <c r="T73" s="76"/>
      <c r="U73" s="76"/>
      <c r="V73" s="76"/>
      <c r="W73" s="76"/>
      <c r="X73" s="76"/>
      <c r="Y73" s="76"/>
      <c r="Z73" s="390" t="s">
        <v>48</v>
      </c>
      <c r="AA73" s="390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390" t="s">
        <v>48</v>
      </c>
      <c r="AQ73" s="390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390" t="s">
        <v>48</v>
      </c>
      <c r="BE73" s="390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</row>
    <row r="74" spans="1:69" ht="18.75" customHeight="1">
      <c r="A74" s="395" t="s">
        <v>298</v>
      </c>
      <c r="B74" s="395"/>
      <c r="C74" s="43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395" t="s">
        <v>298</v>
      </c>
      <c r="Q74" s="395"/>
      <c r="R74" s="147"/>
      <c r="S74" s="147"/>
      <c r="T74" s="147"/>
      <c r="U74" s="147"/>
      <c r="V74" s="147"/>
      <c r="W74" s="147"/>
      <c r="X74" s="147"/>
      <c r="Y74" s="147"/>
      <c r="Z74" s="395" t="s">
        <v>298</v>
      </c>
      <c r="AA74" s="395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395" t="s">
        <v>298</v>
      </c>
      <c r="AQ74" s="395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395" t="s">
        <v>298</v>
      </c>
      <c r="BE74" s="395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</row>
    <row r="75" spans="1:57" ht="12.75">
      <c r="A75" s="82"/>
      <c r="B75" s="82"/>
      <c r="C75" s="82"/>
      <c r="P75" s="82"/>
      <c r="Q75" s="82"/>
      <c r="Z75" s="82"/>
      <c r="AA75" s="82"/>
      <c r="AP75" s="82"/>
      <c r="AQ75" s="82"/>
      <c r="BD75" s="82"/>
      <c r="BE75" s="82"/>
    </row>
    <row r="76" spans="1:57" ht="12.75">
      <c r="A76" s="82"/>
      <c r="B76" s="82"/>
      <c r="C76" s="82"/>
      <c r="P76" s="82"/>
      <c r="Q76" s="82"/>
      <c r="Z76" s="82"/>
      <c r="AA76" s="82"/>
      <c r="AP76" s="82"/>
      <c r="AQ76" s="82"/>
      <c r="BD76" s="82"/>
      <c r="BE76" s="82"/>
    </row>
    <row r="77" spans="1:57" ht="12.75">
      <c r="A77" s="82"/>
      <c r="B77" s="82"/>
      <c r="C77" s="82"/>
      <c r="P77" s="82"/>
      <c r="Q77" s="82"/>
      <c r="Z77" s="82"/>
      <c r="AA77" s="82"/>
      <c r="AP77" s="82"/>
      <c r="AQ77" s="82"/>
      <c r="BD77" s="82"/>
      <c r="BE77" s="82"/>
    </row>
    <row r="78" spans="1:57" ht="12.75">
      <c r="A78" s="82"/>
      <c r="B78" s="82"/>
      <c r="C78" s="82"/>
      <c r="P78" s="82"/>
      <c r="Q78" s="82"/>
      <c r="Z78" s="82"/>
      <c r="AA78" s="82"/>
      <c r="AP78" s="82"/>
      <c r="AQ78" s="82"/>
      <c r="BD78" s="82"/>
      <c r="BE78" s="82"/>
    </row>
    <row r="79" spans="1:57" ht="12.75">
      <c r="A79" s="82"/>
      <c r="B79" s="82"/>
      <c r="C79" s="82"/>
      <c r="P79" s="82"/>
      <c r="Q79" s="82"/>
      <c r="Z79" s="82"/>
      <c r="AA79" s="82"/>
      <c r="AP79" s="82"/>
      <c r="AQ79" s="82"/>
      <c r="BD79" s="82"/>
      <c r="BE79" s="82"/>
    </row>
    <row r="80" spans="1:57" ht="12.75">
      <c r="A80" s="82"/>
      <c r="B80" s="82"/>
      <c r="C80" s="82"/>
      <c r="P80" s="82"/>
      <c r="Q80" s="82"/>
      <c r="Z80" s="82"/>
      <c r="AA80" s="82"/>
      <c r="AP80" s="82"/>
      <c r="AQ80" s="82"/>
      <c r="BD80" s="82"/>
      <c r="BE80" s="82"/>
    </row>
    <row r="81" spans="1:57" ht="12.75">
      <c r="A81" s="82"/>
      <c r="B81" s="82"/>
      <c r="C81" s="82"/>
      <c r="P81" s="82"/>
      <c r="Q81" s="82"/>
      <c r="Z81" s="82"/>
      <c r="AA81" s="82"/>
      <c r="AP81" s="82"/>
      <c r="AQ81" s="82"/>
      <c r="BD81" s="82"/>
      <c r="BE81" s="82"/>
    </row>
    <row r="82" spans="1:57" ht="12.75">
      <c r="A82" s="82"/>
      <c r="B82" s="82"/>
      <c r="C82" s="82"/>
      <c r="P82" s="82"/>
      <c r="Q82" s="82"/>
      <c r="Z82" s="82"/>
      <c r="AA82" s="82"/>
      <c r="AP82" s="82"/>
      <c r="AQ82" s="82"/>
      <c r="BD82" s="82"/>
      <c r="BE82" s="82"/>
    </row>
    <row r="83" spans="1:57" ht="12.75">
      <c r="A83" s="82"/>
      <c r="B83" s="82"/>
      <c r="C83" s="82"/>
      <c r="P83" s="82"/>
      <c r="Q83" s="82"/>
      <c r="Z83" s="82"/>
      <c r="AA83" s="82"/>
      <c r="AP83" s="82"/>
      <c r="AQ83" s="82"/>
      <c r="BD83" s="82"/>
      <c r="BE83" s="82"/>
    </row>
    <row r="84" spans="1:57" ht="12.75">
      <c r="A84" s="82"/>
      <c r="B84" s="82"/>
      <c r="C84" s="82"/>
      <c r="P84" s="82"/>
      <c r="Q84" s="82"/>
      <c r="Z84" s="82"/>
      <c r="AA84" s="82"/>
      <c r="AP84" s="82"/>
      <c r="AQ84" s="82"/>
      <c r="BD84" s="82"/>
      <c r="BE84" s="82"/>
    </row>
    <row r="85" spans="1:57" ht="12.75">
      <c r="A85" s="82"/>
      <c r="B85" s="82"/>
      <c r="C85" s="82"/>
      <c r="P85" s="82"/>
      <c r="Q85" s="82"/>
      <c r="Z85" s="82"/>
      <c r="AA85" s="82"/>
      <c r="AP85" s="82"/>
      <c r="AQ85" s="82"/>
      <c r="BD85" s="82"/>
      <c r="BE85" s="82"/>
    </row>
    <row r="86" spans="1:57" ht="12.75">
      <c r="A86" s="82"/>
      <c r="B86" s="82"/>
      <c r="C86" s="82"/>
      <c r="P86" s="82"/>
      <c r="Q86" s="82"/>
      <c r="Z86" s="82"/>
      <c r="AA86" s="82"/>
      <c r="AP86" s="82"/>
      <c r="AQ86" s="82"/>
      <c r="BD86" s="82"/>
      <c r="BE86" s="82"/>
    </row>
    <row r="87" spans="1:57" ht="12.75">
      <c r="A87" s="82"/>
      <c r="B87" s="82"/>
      <c r="C87" s="82"/>
      <c r="P87" s="82"/>
      <c r="Q87" s="82"/>
      <c r="Z87" s="82"/>
      <c r="AA87" s="82"/>
      <c r="AP87" s="82"/>
      <c r="AQ87" s="82"/>
      <c r="BD87" s="82"/>
      <c r="BE87" s="82"/>
    </row>
    <row r="88" spans="1:57" ht="12.75">
      <c r="A88" s="82"/>
      <c r="B88" s="82"/>
      <c r="C88" s="82"/>
      <c r="P88" s="82"/>
      <c r="Q88" s="82"/>
      <c r="Z88" s="82"/>
      <c r="AA88" s="82"/>
      <c r="AP88" s="82"/>
      <c r="AQ88" s="82"/>
      <c r="BD88" s="82"/>
      <c r="BE88" s="82"/>
    </row>
    <row r="89" spans="1:57" ht="12.75">
      <c r="A89" s="82"/>
      <c r="B89" s="82"/>
      <c r="C89" s="82"/>
      <c r="P89" s="82"/>
      <c r="Q89" s="82"/>
      <c r="Z89" s="82"/>
      <c r="AA89" s="82"/>
      <c r="AP89" s="82"/>
      <c r="AQ89" s="82"/>
      <c r="BD89" s="82"/>
      <c r="BE89" s="82"/>
    </row>
    <row r="90" spans="1:57" ht="12.75">
      <c r="A90" s="82"/>
      <c r="B90" s="82"/>
      <c r="C90" s="82"/>
      <c r="P90" s="82"/>
      <c r="Q90" s="82"/>
      <c r="Z90" s="82"/>
      <c r="AA90" s="82"/>
      <c r="AP90" s="82"/>
      <c r="AQ90" s="82"/>
      <c r="BD90" s="82"/>
      <c r="BE90" s="82"/>
    </row>
    <row r="91" spans="1:57" ht="12.75">
      <c r="A91" s="82"/>
      <c r="B91" s="82"/>
      <c r="C91" s="82"/>
      <c r="P91" s="82"/>
      <c r="Q91" s="82"/>
      <c r="Z91" s="82"/>
      <c r="AA91" s="82"/>
      <c r="AP91" s="82"/>
      <c r="AQ91" s="82"/>
      <c r="BD91" s="82"/>
      <c r="BE91" s="82"/>
    </row>
    <row r="92" spans="1:57" ht="12.75">
      <c r="A92" s="82"/>
      <c r="B92" s="82"/>
      <c r="C92" s="82"/>
      <c r="P92" s="82"/>
      <c r="Q92" s="82"/>
      <c r="Z92" s="82"/>
      <c r="AA92" s="82"/>
      <c r="AP92" s="82"/>
      <c r="AQ92" s="82"/>
      <c r="BD92" s="82"/>
      <c r="BE92" s="82"/>
    </row>
    <row r="93" spans="1:57" ht="12.75">
      <c r="A93" s="82"/>
      <c r="B93" s="82"/>
      <c r="C93" s="82"/>
      <c r="P93" s="82"/>
      <c r="Q93" s="82"/>
      <c r="Z93" s="82"/>
      <c r="AA93" s="82"/>
      <c r="AP93" s="82"/>
      <c r="AQ93" s="82"/>
      <c r="BD93" s="82"/>
      <c r="BE93" s="82"/>
    </row>
    <row r="94" spans="1:57" ht="12.75">
      <c r="A94" s="82"/>
      <c r="B94" s="82"/>
      <c r="C94" s="82"/>
      <c r="P94" s="82"/>
      <c r="Q94" s="82"/>
      <c r="Z94" s="82"/>
      <c r="AA94" s="82"/>
      <c r="AP94" s="82"/>
      <c r="AQ94" s="82"/>
      <c r="BD94" s="82"/>
      <c r="BE94" s="82"/>
    </row>
    <row r="95" spans="1:57" ht="12.75">
      <c r="A95" s="82"/>
      <c r="B95" s="82"/>
      <c r="C95" s="82"/>
      <c r="P95" s="82"/>
      <c r="Q95" s="82"/>
      <c r="Z95" s="82"/>
      <c r="AA95" s="82"/>
      <c r="AP95" s="82"/>
      <c r="AQ95" s="82"/>
      <c r="BD95" s="82"/>
      <c r="BE95" s="82"/>
    </row>
    <row r="96" spans="1:57" ht="12.75">
      <c r="A96" s="82"/>
      <c r="B96" s="82"/>
      <c r="C96" s="82"/>
      <c r="P96" s="82"/>
      <c r="Q96" s="82"/>
      <c r="Z96" s="82"/>
      <c r="AA96" s="82"/>
      <c r="AP96" s="82"/>
      <c r="AQ96" s="82"/>
      <c r="BD96" s="82"/>
      <c r="BE96" s="82"/>
    </row>
    <row r="97" spans="1:57" ht="12.75">
      <c r="A97" s="82"/>
      <c r="B97" s="82"/>
      <c r="C97" s="82"/>
      <c r="P97" s="82"/>
      <c r="Q97" s="82"/>
      <c r="Z97" s="82"/>
      <c r="AA97" s="82"/>
      <c r="AP97" s="82"/>
      <c r="AQ97" s="82"/>
      <c r="BD97" s="82"/>
      <c r="BE97" s="82"/>
    </row>
    <row r="98" spans="1:57" ht="12.75">
      <c r="A98" s="82"/>
      <c r="B98" s="82"/>
      <c r="C98" s="82"/>
      <c r="P98" s="82"/>
      <c r="Q98" s="82"/>
      <c r="Z98" s="82"/>
      <c r="AA98" s="82"/>
      <c r="AP98" s="82"/>
      <c r="AQ98" s="82"/>
      <c r="BD98" s="82"/>
      <c r="BE98" s="82"/>
    </row>
    <row r="99" spans="1:57" ht="12.75">
      <c r="A99" s="82"/>
      <c r="B99" s="82"/>
      <c r="C99" s="82"/>
      <c r="P99" s="82"/>
      <c r="Q99" s="82"/>
      <c r="Z99" s="82"/>
      <c r="AA99" s="82"/>
      <c r="AP99" s="82"/>
      <c r="AQ99" s="82"/>
      <c r="BD99" s="82"/>
      <c r="BE99" s="82"/>
    </row>
    <row r="100" spans="1:57" ht="12.75">
      <c r="A100" s="82"/>
      <c r="B100" s="82"/>
      <c r="C100" s="82"/>
      <c r="P100" s="82"/>
      <c r="Q100" s="82"/>
      <c r="Z100" s="82"/>
      <c r="AA100" s="82"/>
      <c r="AP100" s="82"/>
      <c r="AQ100" s="82"/>
      <c r="BD100" s="82"/>
      <c r="BE100" s="82"/>
    </row>
    <row r="101" spans="1:57" ht="12.75">
      <c r="A101" s="82"/>
      <c r="B101" s="82"/>
      <c r="C101" s="82"/>
      <c r="P101" s="82"/>
      <c r="Q101" s="82"/>
      <c r="Z101" s="82"/>
      <c r="AA101" s="82"/>
      <c r="AP101" s="82"/>
      <c r="AQ101" s="82"/>
      <c r="BD101" s="82"/>
      <c r="BE101" s="82"/>
    </row>
    <row r="102" spans="1:57" ht="12.75">
      <c r="A102" s="82"/>
      <c r="B102" s="82"/>
      <c r="C102" s="82"/>
      <c r="P102" s="82"/>
      <c r="Q102" s="82"/>
      <c r="Z102" s="82"/>
      <c r="AA102" s="82"/>
      <c r="AP102" s="82"/>
      <c r="AQ102" s="82"/>
      <c r="BD102" s="82"/>
      <c r="BE102" s="82"/>
    </row>
    <row r="103" spans="1:57" ht="12.75">
      <c r="A103" s="82"/>
      <c r="B103" s="82"/>
      <c r="C103" s="82"/>
      <c r="P103" s="82"/>
      <c r="Q103" s="82"/>
      <c r="Z103" s="82"/>
      <c r="AA103" s="82"/>
      <c r="AP103" s="82"/>
      <c r="AQ103" s="82"/>
      <c r="BD103" s="82"/>
      <c r="BE103" s="82"/>
    </row>
    <row r="104" spans="1:57" ht="12.75">
      <c r="A104" s="82"/>
      <c r="B104" s="82"/>
      <c r="C104" s="82"/>
      <c r="P104" s="82"/>
      <c r="Q104" s="82"/>
      <c r="Z104" s="82"/>
      <c r="AA104" s="82"/>
      <c r="AP104" s="82"/>
      <c r="AQ104" s="82"/>
      <c r="BD104" s="82"/>
      <c r="BE104" s="82"/>
    </row>
    <row r="105" spans="1:57" ht="12.75">
      <c r="A105" s="82"/>
      <c r="B105" s="82"/>
      <c r="C105" s="82"/>
      <c r="P105" s="82"/>
      <c r="Q105" s="82"/>
      <c r="Z105" s="82"/>
      <c r="AA105" s="82"/>
      <c r="AP105" s="82"/>
      <c r="AQ105" s="82"/>
      <c r="BD105" s="82"/>
      <c r="BE105" s="82"/>
    </row>
    <row r="106" spans="1:57" ht="12.75">
      <c r="A106" s="82"/>
      <c r="B106" s="82"/>
      <c r="C106" s="82"/>
      <c r="P106" s="82"/>
      <c r="Q106" s="82"/>
      <c r="Z106" s="82"/>
      <c r="AA106" s="82"/>
      <c r="AP106" s="82"/>
      <c r="AQ106" s="82"/>
      <c r="BD106" s="82"/>
      <c r="BE106" s="82"/>
    </row>
    <row r="107" spans="1:57" ht="12.75">
      <c r="A107" s="82"/>
      <c r="B107" s="82"/>
      <c r="C107" s="82"/>
      <c r="P107" s="82"/>
      <c r="Q107" s="82"/>
      <c r="Z107" s="82"/>
      <c r="AA107" s="82"/>
      <c r="AP107" s="82"/>
      <c r="AQ107" s="82"/>
      <c r="BD107" s="82"/>
      <c r="BE107" s="82"/>
    </row>
    <row r="108" spans="1:57" ht="12.75">
      <c r="A108" s="82"/>
      <c r="B108" s="82"/>
      <c r="C108" s="82"/>
      <c r="P108" s="82"/>
      <c r="Q108" s="82"/>
      <c r="Z108" s="82"/>
      <c r="AA108" s="82"/>
      <c r="AP108" s="82"/>
      <c r="AQ108" s="82"/>
      <c r="BD108" s="82"/>
      <c r="BE108" s="82"/>
    </row>
    <row r="109" spans="1:57" ht="12.75">
      <c r="A109" s="82"/>
      <c r="B109" s="82"/>
      <c r="C109" s="82"/>
      <c r="P109" s="82"/>
      <c r="Q109" s="82"/>
      <c r="Z109" s="82"/>
      <c r="AA109" s="82"/>
      <c r="AP109" s="82"/>
      <c r="AQ109" s="82"/>
      <c r="BD109" s="82"/>
      <c r="BE109" s="82"/>
    </row>
  </sheetData>
  <sheetProtection selectLockedCells="1" selectUnlockedCells="1"/>
  <mergeCells count="162">
    <mergeCell ref="BD74:BE74"/>
    <mergeCell ref="A74:B74"/>
    <mergeCell ref="P74:Q74"/>
    <mergeCell ref="Z74:AA74"/>
    <mergeCell ref="AP74:AQ74"/>
    <mergeCell ref="BD72:BE72"/>
    <mergeCell ref="A73:B73"/>
    <mergeCell ref="P73:Q73"/>
    <mergeCell ref="Z73:AA73"/>
    <mergeCell ref="AP73:AQ73"/>
    <mergeCell ref="BD73:BE73"/>
    <mergeCell ref="A72:B72"/>
    <mergeCell ref="P72:Q72"/>
    <mergeCell ref="Z72:AA72"/>
    <mergeCell ref="AP72:AQ72"/>
    <mergeCell ref="BD68:BE68"/>
    <mergeCell ref="A69:B69"/>
    <mergeCell ref="P69:Q69"/>
    <mergeCell ref="Z69:AA69"/>
    <mergeCell ref="AP69:AQ69"/>
    <mergeCell ref="BD69:BE69"/>
    <mergeCell ref="A68:B68"/>
    <mergeCell ref="P68:Q68"/>
    <mergeCell ref="Z68:AA68"/>
    <mergeCell ref="AP68:AQ68"/>
    <mergeCell ref="BD64:BE64"/>
    <mergeCell ref="A67:B67"/>
    <mergeCell ref="P67:Q67"/>
    <mergeCell ref="Z67:AA67"/>
    <mergeCell ref="AP67:AQ67"/>
    <mergeCell ref="BD67:BE67"/>
    <mergeCell ref="A64:B64"/>
    <mergeCell ref="P64:Q64"/>
    <mergeCell ref="Z64:AA64"/>
    <mergeCell ref="AP64:AQ64"/>
    <mergeCell ref="BD49:BE49"/>
    <mergeCell ref="A61:B61"/>
    <mergeCell ref="P61:Q61"/>
    <mergeCell ref="Z61:AA61"/>
    <mergeCell ref="AP61:AQ61"/>
    <mergeCell ref="BD61:BE61"/>
    <mergeCell ref="A49:B49"/>
    <mergeCell ref="P49:Q49"/>
    <mergeCell ref="Z49:AA49"/>
    <mergeCell ref="AP49:AQ49"/>
    <mergeCell ref="BN41:BO41"/>
    <mergeCell ref="BP41:BQ41"/>
    <mergeCell ref="A43:B43"/>
    <mergeCell ref="P43:Q43"/>
    <mergeCell ref="Z43:AA43"/>
    <mergeCell ref="AP43:AQ43"/>
    <mergeCell ref="BD43:BE43"/>
    <mergeCell ref="BF41:BG41"/>
    <mergeCell ref="BH41:BI41"/>
    <mergeCell ref="BJ41:BK41"/>
    <mergeCell ref="AN41:AO41"/>
    <mergeCell ref="AP41:AQ41"/>
    <mergeCell ref="AR41:AS41"/>
    <mergeCell ref="AT41:AU41"/>
    <mergeCell ref="AV41:AW41"/>
    <mergeCell ref="BL41:BM41"/>
    <mergeCell ref="AX41:AY41"/>
    <mergeCell ref="AZ41:BA41"/>
    <mergeCell ref="BB41:BC41"/>
    <mergeCell ref="BD41:BE41"/>
    <mergeCell ref="AB41:AC41"/>
    <mergeCell ref="AD41:AE41"/>
    <mergeCell ref="AF41:AG41"/>
    <mergeCell ref="AH41:AI41"/>
    <mergeCell ref="AJ41:AK41"/>
    <mergeCell ref="AL41:AM41"/>
    <mergeCell ref="N41:O41"/>
    <mergeCell ref="P41:Q41"/>
    <mergeCell ref="R41:S41"/>
    <mergeCell ref="T41:U41"/>
    <mergeCell ref="X41:Y41"/>
    <mergeCell ref="Z41:AA41"/>
    <mergeCell ref="A41:B41"/>
    <mergeCell ref="C41:E41"/>
    <mergeCell ref="F41:G41"/>
    <mergeCell ref="H41:I41"/>
    <mergeCell ref="J41:K41"/>
    <mergeCell ref="L41:M41"/>
    <mergeCell ref="A36:B36"/>
    <mergeCell ref="P36:Q36"/>
    <mergeCell ref="Z36:AA36"/>
    <mergeCell ref="AP36:AQ36"/>
    <mergeCell ref="BD36:BE36"/>
    <mergeCell ref="A39:X39"/>
    <mergeCell ref="AB39:BQ39"/>
    <mergeCell ref="BD34:BE34"/>
    <mergeCell ref="A35:B35"/>
    <mergeCell ref="P35:Q35"/>
    <mergeCell ref="Z35:AA35"/>
    <mergeCell ref="AP35:AQ35"/>
    <mergeCell ref="BD35:BE35"/>
    <mergeCell ref="A34:B34"/>
    <mergeCell ref="P34:Q34"/>
    <mergeCell ref="Z34:AA34"/>
    <mergeCell ref="AP34:AQ34"/>
    <mergeCell ref="BD27:BD32"/>
    <mergeCell ref="A33:B33"/>
    <mergeCell ref="P33:Q33"/>
    <mergeCell ref="Z33:AA33"/>
    <mergeCell ref="AP33:AQ33"/>
    <mergeCell ref="BD33:BE33"/>
    <mergeCell ref="A27:A32"/>
    <mergeCell ref="P27:P32"/>
    <mergeCell ref="Z27:Z32"/>
    <mergeCell ref="AP27:AP32"/>
    <mergeCell ref="BD21:BD24"/>
    <mergeCell ref="A26:B26"/>
    <mergeCell ref="P26:Q26"/>
    <mergeCell ref="Z26:AA26"/>
    <mergeCell ref="AP26:AQ26"/>
    <mergeCell ref="BD26:BE26"/>
    <mergeCell ref="A21:A24"/>
    <mergeCell ref="P21:P24"/>
    <mergeCell ref="Z21:Z24"/>
    <mergeCell ref="AP21:AP24"/>
    <mergeCell ref="BL3:BM3"/>
    <mergeCell ref="BN3:BO3"/>
    <mergeCell ref="BP3:BQ3"/>
    <mergeCell ref="A6:A18"/>
    <mergeCell ref="P6:P18"/>
    <mergeCell ref="Z6:Z18"/>
    <mergeCell ref="AP6:AP18"/>
    <mergeCell ref="BD6:BD18"/>
    <mergeCell ref="BD3:BE3"/>
    <mergeCell ref="BF3:BG3"/>
    <mergeCell ref="AN3:AO3"/>
    <mergeCell ref="AP3:AQ3"/>
    <mergeCell ref="AR3:AS3"/>
    <mergeCell ref="AT3:AU3"/>
    <mergeCell ref="BH3:BI3"/>
    <mergeCell ref="BJ3:BK3"/>
    <mergeCell ref="AV3:AW3"/>
    <mergeCell ref="AX3:AY3"/>
    <mergeCell ref="AZ3:BA3"/>
    <mergeCell ref="BB3:BC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1:X1"/>
    <mergeCell ref="AB1:BQ1"/>
    <mergeCell ref="C2:X2"/>
    <mergeCell ref="A3:B3"/>
    <mergeCell ref="C3:E3"/>
    <mergeCell ref="F3:G3"/>
    <mergeCell ref="H3:I3"/>
    <mergeCell ref="J3:K3"/>
    <mergeCell ref="L3:M3"/>
    <mergeCell ref="N3:O3"/>
  </mergeCells>
  <printOptions headings="1"/>
  <pageMargins left="0.19652777777777777" right="0.19652777777777777" top="0.5902777777777778" bottom="0.39375" header="0.5118055555555555" footer="0.5118055555555555"/>
  <pageSetup horizontalDpi="300" verticalDpi="300" orientation="landscape" paperSize="9" scale="55" r:id="rId1"/>
  <rowBreaks count="1" manualBreakCount="1">
    <brk id="36" max="255" man="1"/>
  </rowBreaks>
  <colBreaks count="4" manualBreakCount="4">
    <brk id="15" max="65535" man="1"/>
    <brk id="25" max="65535" man="1"/>
    <brk id="41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</dc:creator>
  <cp:keywords/>
  <dc:description/>
  <cp:lastModifiedBy>Lévai József</cp:lastModifiedBy>
  <cp:lastPrinted>2011-08-15T08:23:31Z</cp:lastPrinted>
  <dcterms:created xsi:type="dcterms:W3CDTF">2006-12-12T18:31:26Z</dcterms:created>
  <dcterms:modified xsi:type="dcterms:W3CDTF">2012-07-15T14:15:03Z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724107898</vt:i4>
  </property>
  <property fmtid="{D5CDD505-2E9C-101B-9397-08002B2CF9AE}" pid="3" name="_AuthorEmail">
    <vt:lpwstr>hosszune.anita@freemail.hu</vt:lpwstr>
  </property>
  <property fmtid="{D5CDD505-2E9C-101B-9397-08002B2CF9AE}" pid="4" name="_AuthorEmailDisplayName">
    <vt:lpwstr>Dr. Hosszuné Szántó Anita</vt:lpwstr>
  </property>
  <property fmtid="{D5CDD505-2E9C-101B-9397-08002B2CF9AE}" pid="5" name="_EmailSubject">
    <vt:lpwstr>Táblázatok</vt:lpwstr>
  </property>
  <property fmtid="{D5CDD505-2E9C-101B-9397-08002B2CF9AE}" pid="6" name="_ReviewingToolsShownOnce">
    <vt:lpwstr/>
  </property>
</Properties>
</file>