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85" tabRatio="973" activeTab="5"/>
  </bookViews>
  <sheets>
    <sheet name="Címrend" sheetId="1" r:id="rId1"/>
    <sheet name="Bevételek " sheetId="2" r:id="rId2"/>
    <sheet name="Kiadások" sheetId="3" r:id="rId3"/>
    <sheet name="Működés-Felhalmozás" sheetId="4" r:id="rId4"/>
    <sheet name="Létszámkeret" sheetId="5" r:id="rId5"/>
    <sheet name="Műk.célú támogatás áh.kivülre" sheetId="6" r:id="rId6"/>
  </sheets>
  <definedNames>
    <definedName name="SHARED_FORMULA_1_13_1_13_21">SUM(#REF!)</definedName>
    <definedName name="SHARED_FORMULA_1_21_1_21_21">SUM(#REF!)</definedName>
    <definedName name="SHARED_FORMULA_1_29_1_29_21">SUM(#REF!+#REF!+#REF!)</definedName>
    <definedName name="SHARED_FORMULA_1_38_1_38_21">SUM(#REF!)</definedName>
    <definedName name="SHARED_FORMULA_14_3_14_3_23">SUM(#REF!)</definedName>
    <definedName name="SHARED_FORMULA_14_33_14_33_23">SUM(#REF!+#REF!+#REF!+#REF!+#REF!+#REF!+#REF!)</definedName>
    <definedName name="SHARED_FORMULA_14_68_14_68_23">SUM(#REF!+#REF!+#REF!+#REF!+#REF!+#REF!+#REF!+#REF!)</definedName>
    <definedName name="SHARED_FORMULA_2_3_2_3_23">SUM(#REF!)</definedName>
    <definedName name="SHARED_FORMULA_2_33_2_33_23">SUM(#REF!+#REF!+#REF!+#REF!+#REF!+#REF!+#REF!)</definedName>
    <definedName name="SHARED_FORMULA_2_38_2_38_23">SUM(#REF!)</definedName>
    <definedName name="SHARED_FORMULA_2_68_2_68_23">SUM(#REF!,#REF!,#REF!,#REF!,#REF!,#REF!)</definedName>
    <definedName name="SHARED_FORMULA_26_3_26_3_23">SUM(#REF!)</definedName>
    <definedName name="SHARED_FORMULA_26_33_26_33_23">SUM(#REF!+#REF!+#REF!+#REF!+#REF!+#REF!+#REF!)</definedName>
    <definedName name="SHARED_FORMULA_26_38_26_38_23">SUM(#REF!)</definedName>
    <definedName name="SHARED_FORMULA_26_44_26_44_23">SUM(#REF!)</definedName>
    <definedName name="SHARED_FORMULA_26_48_26_48_23">SUM(#REF!)</definedName>
    <definedName name="SHARED_FORMULA_26_56_26_56_23">SUM(#REF!)</definedName>
    <definedName name="SHARED_FORMULA_26_59_26_59_23">SUM(#REF!)</definedName>
    <definedName name="SHARED_FORMULA_26_64_26_64_23">SUM(#REF!)</definedName>
    <definedName name="SHARED_FORMULA_26_68_26_68_23">SUM(#REF!,#REF!,#REF!,#REF!,#REF!,#REF!)</definedName>
    <definedName name="SHARED_FORMULA_39_5_39_5_23">SUM(#REF!)</definedName>
    <definedName name="SHARED_FORMULA_4_64_4_64_23">SUM(#REF!)</definedName>
    <definedName name="SHARED_FORMULA_5_4_5_4_10">#REF!+#REF!+#REF!</definedName>
    <definedName name="SHARED_FORMULA_6_56_6_56_23">SUM(#REF!)</definedName>
  </definedNames>
  <calcPr fullCalcOnLoad="1"/>
</workbook>
</file>

<file path=xl/sharedStrings.xml><?xml version="1.0" encoding="utf-8"?>
<sst xmlns="http://schemas.openxmlformats.org/spreadsheetml/2006/main" count="143" uniqueCount="124">
  <si>
    <t>I.</t>
  </si>
  <si>
    <t xml:space="preserve">Önkormányzat </t>
  </si>
  <si>
    <t xml:space="preserve"> </t>
  </si>
  <si>
    <t>Megnevezés</t>
  </si>
  <si>
    <t>Kötelező feladatok</t>
  </si>
  <si>
    <t>Önként vállalt feladatok</t>
  </si>
  <si>
    <t>Önkormányzatok működési támogatásai</t>
  </si>
  <si>
    <t>Helyi önkormányzatok működésének általános támogatása</t>
  </si>
  <si>
    <t>Tel.önkormányzatok egyes köznevelési feladatainak támogatása</t>
  </si>
  <si>
    <t>Tel.önkormányzatok szoc.gyermekjólét és gyermekétk. feladatainak támogatása</t>
  </si>
  <si>
    <t>Tel.önkormányzatok kulturális feladatainak támogatása</t>
  </si>
  <si>
    <t>Szociális feladatok támogatása</t>
  </si>
  <si>
    <t>Helyi önkormányzatok kiegészítő támogatása</t>
  </si>
  <si>
    <t>Közhatalmi bevételek</t>
  </si>
  <si>
    <t>Vagyon típusú adók</t>
  </si>
  <si>
    <t>Értékesítési és forgalmi adók</t>
  </si>
  <si>
    <t>Gépjármű adók</t>
  </si>
  <si>
    <t>Egyéb közhatalmi bevételek</t>
  </si>
  <si>
    <t>Működési bevételek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</si>
  <si>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</si>
  <si>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</si>
  <si>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</si>
  <si>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</si>
  <si>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Áfa</t>
  </si>
  <si>
    <t>Áfa visszatérítés</t>
  </si>
  <si>
    <t>Kamatbevételek</t>
  </si>
  <si>
    <t xml:space="preserve">Egyéb pénzügyi bevételek </t>
  </si>
  <si>
    <t>Egyéb működési bevételek</t>
  </si>
  <si>
    <t>Működési célú támogatások államháztartáson belülről</t>
  </si>
  <si>
    <t>Működési célú támogatások államháztartáson kívülről</t>
  </si>
  <si>
    <t>Felhalmozási célú támogatások államháztartáson belülről</t>
  </si>
  <si>
    <t>Felhalmozási célú támogatások államháztartáson  kívülről</t>
  </si>
  <si>
    <t>Felhalmozási bevételek</t>
  </si>
  <si>
    <t>Immateriális javak értékesítése</t>
  </si>
  <si>
    <t>Ingatlanok értékesítése</t>
  </si>
  <si>
    <t>Egyéb tárgyi eszközök értékesítése</t>
  </si>
  <si>
    <t>Koncessziós díj</t>
  </si>
  <si>
    <t>Finanszírozási bevételek</t>
  </si>
  <si>
    <t>Előző évi maradvány igénybevétele</t>
  </si>
  <si>
    <t>Költségvetési bevételek mindösszesen</t>
  </si>
  <si>
    <t xml:space="preserve">MŰKÖDÉSI KIADÁSOK  </t>
  </si>
  <si>
    <t>Személyi juttatások</t>
  </si>
  <si>
    <t xml:space="preserve">Munkaadókat terhelő járulékok  </t>
  </si>
  <si>
    <t>Dologi kiadások</t>
  </si>
  <si>
    <t>Ellátottak pénzbeli kiadásai</t>
  </si>
  <si>
    <t>Működési célú tám.államházt.belülre</t>
  </si>
  <si>
    <t>Működési célú tám.államházt kívülre</t>
  </si>
  <si>
    <t>KAMATKIADÁSOK                   a) 3</t>
  </si>
  <si>
    <t>Kamatkiadások</t>
  </si>
  <si>
    <t>Tartalékok</t>
  </si>
  <si>
    <t xml:space="preserve">FELHALMOZÁSI KIADÁSOK   </t>
  </si>
  <si>
    <t xml:space="preserve"> Beruházások                     </t>
  </si>
  <si>
    <t xml:space="preserve"> Felújítások</t>
  </si>
  <si>
    <t>Felhalmozási célú tám.államházt.belülre</t>
  </si>
  <si>
    <t>Felhalmozásii célú tám.államházt kívülre</t>
  </si>
  <si>
    <t>FINANSZÍROZÁSI KIADÁSOK</t>
  </si>
  <si>
    <t>Egyéb finanszírozási  kiadások</t>
  </si>
  <si>
    <t>Értékpapír vásárlása</t>
  </si>
  <si>
    <t>Hitel-, kölcsöntörlesztés</t>
  </si>
  <si>
    <t>KÖLTSÉGVETÉSI KIADÁSOK MINDÖSSZESEN</t>
  </si>
  <si>
    <t xml:space="preserve">Működési kiadások </t>
  </si>
  <si>
    <t xml:space="preserve">Működési bevételek 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</si>
  <si>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</si>
  <si>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</si>
  <si>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</si>
  <si>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</si>
  <si>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</si>
  <si>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Közhatalmi bevétel működési célra</t>
  </si>
  <si>
    <t>Működési célú támogatások államháztartáson belülre</t>
  </si>
  <si>
    <t>Előző évi működési maradvány igénybevétele</t>
  </si>
  <si>
    <t>Működési célú támogatások államháztartáson kívülre</t>
  </si>
  <si>
    <t>Ellátottak juttatásai</t>
  </si>
  <si>
    <t>Finanszírozási kiadások</t>
  </si>
  <si>
    <t>Működési célu tartalék</t>
  </si>
  <si>
    <t>Összesen:</t>
  </si>
  <si>
    <t xml:space="preserve">Felhalmozási kiadások </t>
  </si>
  <si>
    <t xml:space="preserve">Felhalmozási bevét. </t>
  </si>
  <si>
    <t>Felújítás</t>
  </si>
  <si>
    <t>Támogatások, kiegészítések felhalmozási célra</t>
  </si>
  <si>
    <t>Beruházás</t>
  </si>
  <si>
    <t>Normatív hozzájárulás felhalmozási cálú része</t>
  </si>
  <si>
    <t>Támogatás értékű felhalmozási kiadások</t>
  </si>
  <si>
    <t>Közhatalmi bevétel felhalmozási célra</t>
  </si>
  <si>
    <t xml:space="preserve"> Pénzeszköz átadások</t>
  </si>
  <si>
    <t>Felhalmozási célú kölcsönök visszatérülése</t>
  </si>
  <si>
    <t>Felhalmozási célú hitelek felvétele</t>
  </si>
  <si>
    <t>Egyéb pénzügyi befektetések</t>
  </si>
  <si>
    <t>Tárgyi eszköz    értékesítés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</si>
  <si>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</si>
  <si>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</si>
  <si>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</si>
  <si>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</si>
  <si>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</si>
  <si>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Teljes munkaidőben foglalkoztatottak</t>
  </si>
  <si>
    <t>Részmunkaidőben foglalkoztatottak</t>
  </si>
  <si>
    <t>Összesen</t>
  </si>
  <si>
    <t>Müvelődési ház</t>
  </si>
  <si>
    <t>Város és községgazdálkodás</t>
  </si>
  <si>
    <t>Hivatal</t>
  </si>
  <si>
    <t>Közfoglalkoztatás hosszútávú</t>
  </si>
  <si>
    <t>Összeg</t>
  </si>
  <si>
    <t>Sportkör</t>
  </si>
  <si>
    <t>Polgárőrség Lesenceistvánd</t>
  </si>
  <si>
    <t>Tapolcai Önkormányzati Tűzoltóság</t>
  </si>
  <si>
    <t>Fogászati rendelést ellátó Bt.</t>
  </si>
  <si>
    <t xml:space="preserve">Pénzeszköz átadás összesen </t>
  </si>
  <si>
    <t>Választott tisztségviselők</t>
  </si>
  <si>
    <t>Nyugdíjasok</t>
  </si>
  <si>
    <t>Uzsa Önkormányzat 2018. évre tervezett bevételei  (E Ft)</t>
  </si>
  <si>
    <t>Uzsa Önkormányzat 2018. évre tervezett kiadásai  (E Ft)</t>
  </si>
  <si>
    <t>Elvonások, befizetések</t>
  </si>
  <si>
    <t xml:space="preserve">Uzsa Önkormányzat 2018. évi összesített működési és felhalmozási kiadásai és bevételei egyensúlya mérlegszerűen (E Ft)  </t>
  </si>
  <si>
    <t>UZSA Önkormányzat 2018. évre tervezett működési célú támogatásai áh.kivülre (E Ft)</t>
  </si>
  <si>
    <t>Év közi döntés alapján</t>
  </si>
  <si>
    <t>CÍMREND 2018</t>
  </si>
  <si>
    <t>1. melléklet a /2019.     Önkormányzat rendelethez</t>
  </si>
  <si>
    <t>2. melléklet a /2019. (  ) Önkormányzati rendelethez</t>
  </si>
  <si>
    <t>Módosított előirányzat</t>
  </si>
  <si>
    <t>Finanszírozási bevétel</t>
  </si>
  <si>
    <t>4.   melléklet a      /2019. () Önkormányzati rendelethez</t>
  </si>
  <si>
    <t>3. melléklet a   /2019. () Önkormányzati rendelethez</t>
  </si>
  <si>
    <t>6. melléklet a ..../2019. (.   .) Önkormányzati rendelethez</t>
  </si>
  <si>
    <t>5.  melléklet a   /2019. ( ) Önkormányzati rendelethez</t>
  </si>
  <si>
    <t>Uzsa  Önkormányzat 2018. évi létszámkerete költségvetési szervenként 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</si>
</sst>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62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u val="single"/>
      <sz val="11"/>
      <name val="Times New Roman"/>
      <family val="1"/>
    </font>
    <font>
      <sz val="10"/>
      <name val="Arial Narrow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b/>
      <i/>
      <sz val="10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 shrinkToFi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 shrinkToFit="1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9" fillId="33" borderId="11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/>
    </xf>
    <xf numFmtId="0" fontId="1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8" fillId="0" borderId="0" xfId="0" applyFont="1" applyAlignment="1">
      <alignment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>
      <alignment wrapText="1"/>
    </xf>
    <xf numFmtId="1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left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wrapText="1"/>
    </xf>
    <xf numFmtId="1" fontId="6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>
      <alignment wrapText="1"/>
    </xf>
    <xf numFmtId="1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 vertical="center"/>
    </xf>
    <xf numFmtId="0" fontId="8" fillId="36" borderId="13" xfId="0" applyFont="1" applyFill="1" applyBorder="1" applyAlignment="1">
      <alignment/>
    </xf>
    <xf numFmtId="3" fontId="8" fillId="36" borderId="13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wrapText="1"/>
    </xf>
    <xf numFmtId="1" fontId="6" fillId="0" borderId="11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wrapText="1"/>
    </xf>
    <xf numFmtId="1" fontId="6" fillId="0" borderId="10" xfId="0" applyNumberFormat="1" applyFont="1" applyBorder="1" applyAlignment="1">
      <alignment vertical="center"/>
    </xf>
    <xf numFmtId="0" fontId="8" fillId="35" borderId="13" xfId="0" applyFont="1" applyFill="1" applyBorder="1" applyAlignment="1">
      <alignment wrapText="1"/>
    </xf>
    <xf numFmtId="3" fontId="8" fillId="35" borderId="13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55" applyFont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4" fillId="37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" fillId="0" borderId="0" xfId="55" applyFont="1" applyBorder="1" applyAlignment="1">
      <alignment horizontal="left" vertical="center"/>
      <protection/>
    </xf>
    <xf numFmtId="0" fontId="27" fillId="0" borderId="0" xfId="55" applyFont="1" applyBorder="1" applyAlignment="1">
      <alignment vertical="center"/>
      <protection/>
    </xf>
    <xf numFmtId="0" fontId="8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/>
    </xf>
    <xf numFmtId="0" fontId="8" fillId="0" borderId="11" xfId="0" applyFont="1" applyBorder="1" applyAlignment="1">
      <alignment wrapText="1" shrinkToFit="1"/>
    </xf>
    <xf numFmtId="3" fontId="8" fillId="33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 wrapText="1" shrinkToFit="1"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 wrapText="1" shrinkToFi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4" fillId="0" borderId="0" xfId="55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shrinkToFit="1"/>
    </xf>
    <xf numFmtId="0" fontId="5" fillId="0" borderId="11" xfId="0" applyFont="1" applyBorder="1" applyAlignment="1">
      <alignment wrapText="1"/>
    </xf>
    <xf numFmtId="0" fontId="9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11" fillId="35" borderId="11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wrapText="1"/>
    </xf>
    <xf numFmtId="0" fontId="3" fillId="0" borderId="0" xfId="5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right" shrinkToFit="1"/>
    </xf>
    <xf numFmtId="0" fontId="1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indent="8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2" fillId="0" borderId="0" xfId="55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C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spans="2:3" ht="34.5" customHeight="1">
      <c r="B1" s="2"/>
      <c r="C1" s="3" t="s">
        <v>115</v>
      </c>
    </row>
    <row r="2" spans="2:3" ht="36.75" customHeight="1">
      <c r="B2" s="109" t="s">
        <v>114</v>
      </c>
      <c r="C2" s="109"/>
    </row>
    <row r="3" spans="2:3" ht="47.25" customHeight="1">
      <c r="B3" s="4" t="s">
        <v>0</v>
      </c>
      <c r="C3" s="5" t="s">
        <v>1</v>
      </c>
    </row>
    <row r="4" spans="2:3" ht="34.5" customHeight="1">
      <c r="B4" s="6"/>
      <c r="C4" s="7"/>
    </row>
    <row r="5" spans="2:3" ht="28.5" customHeight="1">
      <c r="B5" s="8"/>
      <c r="C5" s="9"/>
    </row>
    <row r="6" spans="2:3" ht="43.5" customHeight="1">
      <c r="B6" s="10"/>
      <c r="C6" s="11"/>
    </row>
    <row r="7" spans="2:3" ht="32.25" customHeight="1">
      <c r="B7" s="10" t="s">
        <v>2</v>
      </c>
      <c r="C7" s="12" t="s">
        <v>2</v>
      </c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zoomScalePageLayoutView="0" workbookViewId="0" topLeftCell="A7">
      <selection activeCell="C3" sqref="C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12.421875" style="0" customWidth="1"/>
    <col min="4" max="4" width="9.421875" style="0" customWidth="1"/>
  </cols>
  <sheetData>
    <row r="1" spans="1:4" ht="36" customHeight="1">
      <c r="A1" s="110" t="s">
        <v>108</v>
      </c>
      <c r="B1" s="110"/>
      <c r="C1" s="110"/>
      <c r="D1" s="110"/>
    </row>
    <row r="2" spans="1:4" ht="12.75" customHeight="1">
      <c r="A2" s="13"/>
      <c r="B2" s="111" t="s">
        <v>116</v>
      </c>
      <c r="C2" s="111"/>
      <c r="D2" s="14"/>
    </row>
    <row r="3" spans="1:5" ht="63.75" customHeight="1">
      <c r="A3" s="112" t="s">
        <v>3</v>
      </c>
      <c r="B3" s="112"/>
      <c r="C3" s="95" t="s">
        <v>117</v>
      </c>
      <c r="D3" s="17" t="s">
        <v>4</v>
      </c>
      <c r="E3" s="17" t="s">
        <v>5</v>
      </c>
    </row>
    <row r="4" spans="1:5" ht="63.75" customHeight="1">
      <c r="A4" s="113" t="s">
        <v>6</v>
      </c>
      <c r="B4" s="113"/>
      <c r="C4" s="96">
        <f>SUM(C5:C10)</f>
        <v>3046</v>
      </c>
      <c r="D4" s="96">
        <f>SUM(D5:D10)</f>
        <v>3046</v>
      </c>
      <c r="E4" s="96">
        <f>SUM(E5:E10)</f>
        <v>0</v>
      </c>
    </row>
    <row r="5" spans="1:5" ht="39" customHeight="1">
      <c r="A5" s="15"/>
      <c r="B5" s="18" t="s">
        <v>7</v>
      </c>
      <c r="C5" s="97">
        <v>7</v>
      </c>
      <c r="D5" s="97">
        <v>7</v>
      </c>
      <c r="E5" s="98"/>
    </row>
    <row r="6" spans="1:5" ht="39" customHeight="1">
      <c r="A6" s="15"/>
      <c r="B6" s="18" t="s">
        <v>8</v>
      </c>
      <c r="C6" s="97"/>
      <c r="D6" s="97"/>
      <c r="E6" s="98"/>
    </row>
    <row r="7" spans="1:5" ht="39" customHeight="1">
      <c r="A7" s="15"/>
      <c r="B7" s="18" t="s">
        <v>9</v>
      </c>
      <c r="C7" s="97"/>
      <c r="D7" s="97"/>
      <c r="E7" s="98"/>
    </row>
    <row r="8" spans="1:5" ht="39" customHeight="1">
      <c r="A8" s="15"/>
      <c r="B8" s="18" t="s">
        <v>10</v>
      </c>
      <c r="C8" s="97">
        <v>1800</v>
      </c>
      <c r="D8" s="97">
        <v>1800</v>
      </c>
      <c r="E8" s="98"/>
    </row>
    <row r="9" spans="1:5" ht="39" customHeight="1">
      <c r="A9" s="15"/>
      <c r="B9" s="18" t="s">
        <v>11</v>
      </c>
      <c r="C9" s="97"/>
      <c r="D9" s="97"/>
      <c r="E9" s="98"/>
    </row>
    <row r="10" spans="1:5" ht="39" customHeight="1">
      <c r="A10" s="15"/>
      <c r="B10" s="18" t="s">
        <v>12</v>
      </c>
      <c r="C10" s="99">
        <v>1239</v>
      </c>
      <c r="D10" s="99">
        <v>1239</v>
      </c>
      <c r="E10" s="98"/>
    </row>
    <row r="11" spans="1:5" ht="39" customHeight="1">
      <c r="A11" s="113" t="s">
        <v>13</v>
      </c>
      <c r="B11" s="113"/>
      <c r="C11" s="96">
        <f>SUM(C12:C15)</f>
        <v>50820</v>
      </c>
      <c r="D11" s="96">
        <f>SUM(D12:D15)</f>
        <v>50820</v>
      </c>
      <c r="E11" s="96">
        <f>SUM(E12:E15)</f>
        <v>0</v>
      </c>
    </row>
    <row r="12" spans="1:5" ht="39" customHeight="1">
      <c r="A12" s="114"/>
      <c r="B12" s="22" t="s">
        <v>14</v>
      </c>
      <c r="C12" s="100">
        <v>6087</v>
      </c>
      <c r="D12" s="100">
        <v>6087</v>
      </c>
      <c r="E12" s="98"/>
    </row>
    <row r="13" spans="1:5" ht="39" customHeight="1">
      <c r="A13" s="114"/>
      <c r="B13" s="22" t="s">
        <v>15</v>
      </c>
      <c r="C13" s="100">
        <v>43410</v>
      </c>
      <c r="D13" s="100">
        <v>43410</v>
      </c>
      <c r="E13" s="98"/>
    </row>
    <row r="14" spans="1:5" ht="39" customHeight="1">
      <c r="A14" s="114"/>
      <c r="B14" s="22" t="s">
        <v>16</v>
      </c>
      <c r="C14" s="100">
        <v>1276</v>
      </c>
      <c r="D14" s="100">
        <v>1276</v>
      </c>
      <c r="E14" s="98"/>
    </row>
    <row r="15" spans="1:5" ht="39" customHeight="1">
      <c r="A15" s="114"/>
      <c r="B15" s="22" t="s">
        <v>17</v>
      </c>
      <c r="C15" s="100">
        <v>47</v>
      </c>
      <c r="D15" s="100">
        <v>47</v>
      </c>
      <c r="E15" s="98"/>
    </row>
    <row r="16" spans="1:5" ht="27.75" customHeight="1">
      <c r="A16" s="113" t="s">
        <v>18</v>
      </c>
      <c r="B16" s="113"/>
      <c r="C16" s="96">
        <f>SUM(C17:C25)</f>
        <v>4702</v>
      </c>
      <c r="D16" s="96">
        <f>SUM(D17:D25)</f>
        <v>3992</v>
      </c>
      <c r="E16" s="96">
        <f>SUM(E17:E25)</f>
        <v>710</v>
      </c>
    </row>
    <row r="17" spans="1:5" ht="12.75">
      <c r="A17" s="114"/>
      <c r="B17" s="20" t="s">
        <v>19</v>
      </c>
      <c r="C17" s="101"/>
      <c r="D17" s="101"/>
      <c r="E17" s="98"/>
    </row>
    <row r="18" spans="1:5" ht="12.75">
      <c r="A18" s="114"/>
      <c r="B18" s="20" t="s">
        <v>20</v>
      </c>
      <c r="C18" s="101">
        <v>1331</v>
      </c>
      <c r="D18" s="101">
        <v>1331</v>
      </c>
      <c r="E18" s="98"/>
    </row>
    <row r="19" spans="1:5" ht="12.75">
      <c r="A19" s="114"/>
      <c r="B19" s="20" t="s">
        <v>21</v>
      </c>
      <c r="C19" s="101">
        <v>2169</v>
      </c>
      <c r="D19" s="101">
        <v>1459</v>
      </c>
      <c r="E19" s="98">
        <v>710</v>
      </c>
    </row>
    <row r="20" spans="1:5" ht="12.75">
      <c r="A20" s="114"/>
      <c r="B20" s="20" t="s">
        <v>22</v>
      </c>
      <c r="C20" s="101"/>
      <c r="D20" s="101"/>
      <c r="E20" s="98"/>
    </row>
    <row r="21" spans="1:5" ht="33" customHeight="1">
      <c r="A21" s="114"/>
      <c r="B21" s="23" t="s">
        <v>23</v>
      </c>
      <c r="C21" s="100">
        <v>736</v>
      </c>
      <c r="D21" s="100">
        <v>736</v>
      </c>
      <c r="E21" s="102"/>
    </row>
    <row r="22" spans="1:5" ht="15.75">
      <c r="A22" s="114"/>
      <c r="B22" s="24" t="s">
        <v>24</v>
      </c>
      <c r="C22" s="101">
        <v>317</v>
      </c>
      <c r="D22" s="101">
        <v>317</v>
      </c>
      <c r="E22" s="98"/>
    </row>
    <row r="23" spans="1:5" ht="15.75">
      <c r="A23" s="114"/>
      <c r="B23" s="24" t="s">
        <v>25</v>
      </c>
      <c r="C23" s="101">
        <v>0</v>
      </c>
      <c r="D23" s="101">
        <v>0</v>
      </c>
      <c r="E23" s="98"/>
    </row>
    <row r="24" spans="1:5" ht="15.75">
      <c r="A24" s="114"/>
      <c r="B24" s="23" t="s">
        <v>26</v>
      </c>
      <c r="C24" s="101"/>
      <c r="D24" s="101"/>
      <c r="E24" s="98"/>
    </row>
    <row r="25" spans="1:5" ht="15.75">
      <c r="A25" s="114"/>
      <c r="B25" s="23" t="s">
        <v>27</v>
      </c>
      <c r="C25" s="101">
        <v>149</v>
      </c>
      <c r="D25" s="101">
        <v>149</v>
      </c>
      <c r="E25" s="98"/>
    </row>
    <row r="26" spans="1:5" ht="36" customHeight="1">
      <c r="A26" s="113" t="s">
        <v>28</v>
      </c>
      <c r="B26" s="113"/>
      <c r="C26" s="96">
        <v>3519</v>
      </c>
      <c r="D26" s="96">
        <v>3519</v>
      </c>
      <c r="E26" s="96"/>
    </row>
    <row r="27" spans="1:5" ht="36" customHeight="1">
      <c r="A27" s="113" t="s">
        <v>29</v>
      </c>
      <c r="B27" s="113"/>
      <c r="C27" s="96"/>
      <c r="D27" s="103"/>
      <c r="E27" s="104"/>
    </row>
    <row r="28" spans="1:5" ht="36" customHeight="1">
      <c r="A28" s="113" t="s">
        <v>30</v>
      </c>
      <c r="B28" s="113"/>
      <c r="C28" s="96"/>
      <c r="D28" s="96"/>
      <c r="E28" s="105"/>
    </row>
    <row r="29" spans="1:5" ht="36" customHeight="1">
      <c r="A29" s="113" t="s">
        <v>31</v>
      </c>
      <c r="B29" s="113"/>
      <c r="C29" s="96"/>
      <c r="D29" s="103"/>
      <c r="E29" s="104"/>
    </row>
    <row r="30" spans="1:5" ht="27.75" customHeight="1">
      <c r="A30" s="25" t="s">
        <v>32</v>
      </c>
      <c r="B30" s="25"/>
      <c r="C30" s="96">
        <f>SUM(C31:C36)</f>
        <v>479</v>
      </c>
      <c r="D30" s="96">
        <f>SUM(D31:D36)</f>
        <v>479</v>
      </c>
      <c r="E30" s="96">
        <f>SUM(E31:E36)</f>
        <v>0</v>
      </c>
    </row>
    <row r="31" spans="1:5" ht="17.25" customHeight="1">
      <c r="A31" s="114"/>
      <c r="B31" s="24" t="s">
        <v>33</v>
      </c>
      <c r="C31" s="101"/>
      <c r="D31" s="106"/>
      <c r="E31" s="107"/>
    </row>
    <row r="32" spans="1:5" ht="15.75">
      <c r="A32" s="114"/>
      <c r="B32" s="24" t="s">
        <v>34</v>
      </c>
      <c r="C32" s="101"/>
      <c r="D32" s="101"/>
      <c r="E32" s="107"/>
    </row>
    <row r="33" spans="1:5" ht="12.75">
      <c r="A33" s="114"/>
      <c r="B33" s="20" t="s">
        <v>35</v>
      </c>
      <c r="C33" s="101"/>
      <c r="D33" s="101"/>
      <c r="E33" s="107"/>
    </row>
    <row r="34" spans="1:5" ht="12.75">
      <c r="A34" s="114"/>
      <c r="B34" s="20" t="s">
        <v>36</v>
      </c>
      <c r="C34" s="101">
        <v>479</v>
      </c>
      <c r="D34" s="101">
        <v>479</v>
      </c>
      <c r="E34" s="107"/>
    </row>
    <row r="35" spans="1:5" ht="12.75">
      <c r="A35" s="114"/>
      <c r="B35" s="20"/>
      <c r="C35" s="101"/>
      <c r="D35" s="106"/>
      <c r="E35" s="107"/>
    </row>
    <row r="36" spans="1:5" ht="12.75">
      <c r="A36" s="21"/>
      <c r="B36" s="20"/>
      <c r="C36" s="101"/>
      <c r="D36" s="106"/>
      <c r="E36" s="107"/>
    </row>
    <row r="37" spans="1:5" ht="33.75" customHeight="1">
      <c r="A37" s="26" t="s">
        <v>37</v>
      </c>
      <c r="B37" s="27"/>
      <c r="C37" s="96">
        <v>15240</v>
      </c>
      <c r="D37" s="96">
        <v>15240</v>
      </c>
      <c r="E37" s="96"/>
    </row>
    <row r="38" spans="1:5" ht="39" customHeight="1">
      <c r="A38" s="26" t="s">
        <v>38</v>
      </c>
      <c r="B38" s="27"/>
      <c r="C38" s="96">
        <v>46119</v>
      </c>
      <c r="D38" s="96">
        <v>46119</v>
      </c>
      <c r="E38" s="96"/>
    </row>
    <row r="39" spans="1:5" ht="58.5" customHeight="1">
      <c r="A39" s="115" t="s">
        <v>39</v>
      </c>
      <c r="B39" s="115"/>
      <c r="C39" s="108">
        <f>C4+C11+C16+C26+C27+C28+C29+C30+C37+C38</f>
        <v>123925</v>
      </c>
      <c r="D39" s="108">
        <f>D4+D11+D16+D26+D27+D28+D29+D30+D37+D38</f>
        <v>123215</v>
      </c>
      <c r="E39" s="108">
        <f>E4+E11+E16+E26+E27+E28+E29+E30+E37+E38</f>
        <v>710</v>
      </c>
    </row>
  </sheetData>
  <sheetProtection selectLockedCells="1" selectUnlockedCells="1"/>
  <mergeCells count="14">
    <mergeCell ref="A31:A35"/>
    <mergeCell ref="A39:B39"/>
    <mergeCell ref="A16:B16"/>
    <mergeCell ref="A17:A25"/>
    <mergeCell ref="A26:B26"/>
    <mergeCell ref="A27:B27"/>
    <mergeCell ref="A28:B28"/>
    <mergeCell ref="A29:B29"/>
    <mergeCell ref="A1:D1"/>
    <mergeCell ref="B2:C2"/>
    <mergeCell ref="A3:B3"/>
    <mergeCell ref="A4:B4"/>
    <mergeCell ref="A11:B11"/>
    <mergeCell ref="A12:A15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1">
      <selection activeCell="I9" sqref="I9:I10"/>
    </sheetView>
  </sheetViews>
  <sheetFormatPr defaultColWidth="9.140625" defaultRowHeight="12.75"/>
  <cols>
    <col min="1" max="1" width="2.7109375" style="28" customWidth="1"/>
    <col min="2" max="2" width="40.421875" style="28" customWidth="1"/>
    <col min="3" max="3" width="13.28125" style="28" customWidth="1"/>
    <col min="4" max="251" width="9.140625" style="28" customWidth="1"/>
  </cols>
  <sheetData>
    <row r="1" spans="1:4" ht="16.5" customHeight="1">
      <c r="A1" s="117" t="s">
        <v>109</v>
      </c>
      <c r="B1" s="117"/>
      <c r="C1" s="117"/>
      <c r="D1" s="117"/>
    </row>
    <row r="2" spans="1:4" ht="17.25" customHeight="1">
      <c r="A2" s="29"/>
      <c r="B2" s="118" t="s">
        <v>120</v>
      </c>
      <c r="C2" s="118"/>
      <c r="D2" s="2"/>
    </row>
    <row r="3" spans="1:5" ht="72" customHeight="1">
      <c r="A3" s="119" t="s">
        <v>3</v>
      </c>
      <c r="B3" s="119"/>
      <c r="C3" s="95" t="s">
        <v>117</v>
      </c>
      <c r="D3" s="17" t="s">
        <v>4</v>
      </c>
      <c r="E3" s="30" t="s">
        <v>5</v>
      </c>
    </row>
    <row r="4" spans="1:5" ht="24" customHeight="1">
      <c r="A4" s="31" t="s">
        <v>40</v>
      </c>
      <c r="B4" s="32"/>
      <c r="C4" s="33">
        <f>SUM(C5:C13)</f>
        <v>98685</v>
      </c>
      <c r="D4" s="33">
        <f>SUM(D5:D13)</f>
        <v>97975</v>
      </c>
      <c r="E4" s="33">
        <f>SUM(E5:E13)</f>
        <v>710</v>
      </c>
    </row>
    <row r="5" spans="1:5" ht="17.25" customHeight="1">
      <c r="A5" s="120"/>
      <c r="B5" s="34" t="s">
        <v>41</v>
      </c>
      <c r="C5" s="21">
        <v>23493</v>
      </c>
      <c r="D5" s="21">
        <v>23493</v>
      </c>
      <c r="E5" s="19"/>
    </row>
    <row r="6" spans="1:5" ht="18.75" customHeight="1">
      <c r="A6" s="120"/>
      <c r="B6" s="34" t="s">
        <v>42</v>
      </c>
      <c r="C6" s="21">
        <v>5118</v>
      </c>
      <c r="D6" s="21">
        <v>5118</v>
      </c>
      <c r="E6" s="19"/>
    </row>
    <row r="7" spans="1:5" ht="18.75" customHeight="1">
      <c r="A7" s="120"/>
      <c r="B7" s="34" t="s">
        <v>43</v>
      </c>
      <c r="C7" s="21">
        <v>20029</v>
      </c>
      <c r="D7" s="21">
        <v>20029</v>
      </c>
      <c r="E7" s="19"/>
    </row>
    <row r="8" spans="1:5" ht="17.25" customHeight="1">
      <c r="A8" s="120"/>
      <c r="B8" s="34" t="s">
        <v>44</v>
      </c>
      <c r="C8" s="21">
        <v>1004</v>
      </c>
      <c r="D8" s="21">
        <v>1004</v>
      </c>
      <c r="E8" s="19"/>
    </row>
    <row r="9" spans="1:5" ht="18" customHeight="1">
      <c r="A9" s="120"/>
      <c r="B9" s="35" t="s">
        <v>45</v>
      </c>
      <c r="C9" s="21">
        <v>3077</v>
      </c>
      <c r="D9" s="21">
        <v>3077</v>
      </c>
      <c r="E9" s="36"/>
    </row>
    <row r="10" spans="1:5" ht="17.25" customHeight="1">
      <c r="A10" s="120"/>
      <c r="B10" s="35" t="s">
        <v>46</v>
      </c>
      <c r="C10" s="21">
        <v>710</v>
      </c>
      <c r="D10" s="21"/>
      <c r="E10" s="36">
        <v>710</v>
      </c>
    </row>
    <row r="11" spans="1:5" ht="18.75" customHeight="1">
      <c r="A11" s="120"/>
      <c r="B11" s="34" t="s">
        <v>110</v>
      </c>
      <c r="C11" s="21">
        <v>5625</v>
      </c>
      <c r="D11" s="21">
        <v>5625</v>
      </c>
      <c r="E11" s="36"/>
    </row>
    <row r="12" spans="1:5" ht="18.75" customHeight="1">
      <c r="A12" s="120" t="s">
        <v>47</v>
      </c>
      <c r="B12" s="34" t="s">
        <v>48</v>
      </c>
      <c r="C12" s="21"/>
      <c r="D12" s="21"/>
      <c r="E12" s="36"/>
    </row>
    <row r="13" spans="1:5" ht="18.75" customHeight="1">
      <c r="A13" s="120"/>
      <c r="B13" s="34" t="s">
        <v>49</v>
      </c>
      <c r="C13" s="21">
        <v>39629</v>
      </c>
      <c r="D13" s="21">
        <v>39629</v>
      </c>
      <c r="E13" s="36"/>
    </row>
    <row r="14" spans="1:5" ht="24.75" customHeight="1">
      <c r="A14" s="31" t="s">
        <v>50</v>
      </c>
      <c r="B14" s="32"/>
      <c r="C14" s="33">
        <f>SUM(C15:C18)</f>
        <v>10000</v>
      </c>
      <c r="D14" s="33">
        <f>SUM(D15:D18)</f>
        <v>10000</v>
      </c>
      <c r="E14" s="33">
        <f>SUM(E15:E18)</f>
        <v>0</v>
      </c>
    </row>
    <row r="15" spans="1:5" ht="19.5" customHeight="1">
      <c r="A15" s="121"/>
      <c r="B15" s="34" t="s">
        <v>51</v>
      </c>
      <c r="C15" s="20">
        <v>5368</v>
      </c>
      <c r="D15" s="20">
        <v>5368</v>
      </c>
      <c r="E15" s="36"/>
    </row>
    <row r="16" spans="1:5" ht="19.5" customHeight="1">
      <c r="A16" s="121"/>
      <c r="B16" s="34" t="s">
        <v>52</v>
      </c>
      <c r="C16" s="20">
        <v>4632</v>
      </c>
      <c r="D16" s="20">
        <v>4632</v>
      </c>
      <c r="E16" s="36"/>
    </row>
    <row r="17" spans="1:5" ht="18.75" customHeight="1">
      <c r="A17" s="121"/>
      <c r="B17" s="35" t="s">
        <v>53</v>
      </c>
      <c r="C17" s="20"/>
      <c r="D17" s="20"/>
      <c r="E17" s="36"/>
    </row>
    <row r="18" spans="1:5" ht="18.75" customHeight="1">
      <c r="A18" s="121"/>
      <c r="B18" s="35" t="s">
        <v>54</v>
      </c>
      <c r="C18" s="20"/>
      <c r="D18" s="20"/>
      <c r="E18" s="36"/>
    </row>
    <row r="19" spans="1:5" ht="23.25" customHeight="1">
      <c r="A19" s="31" t="s">
        <v>55</v>
      </c>
      <c r="B19" s="32"/>
      <c r="C19" s="33">
        <f>SUM(C20:C22)</f>
        <v>15240</v>
      </c>
      <c r="D19" s="33">
        <f>SUM(D20:D22)</f>
        <v>15240</v>
      </c>
      <c r="E19" s="33">
        <f>SUM(E20:E22)</f>
        <v>0</v>
      </c>
    </row>
    <row r="20" spans="1:5" ht="23.25" customHeight="1">
      <c r="A20" s="37"/>
      <c r="B20" s="38" t="s">
        <v>56</v>
      </c>
      <c r="C20" s="39">
        <v>15240</v>
      </c>
      <c r="D20" s="40">
        <v>15240</v>
      </c>
      <c r="E20" s="36"/>
    </row>
    <row r="21" spans="1:5" ht="18.75" customHeight="1">
      <c r="A21" s="121"/>
      <c r="B21" s="34" t="s">
        <v>57</v>
      </c>
      <c r="C21" s="20"/>
      <c r="D21" s="20"/>
      <c r="E21" s="36"/>
    </row>
    <row r="22" spans="1:5" ht="21.75" customHeight="1">
      <c r="A22" s="121"/>
      <c r="B22" s="34" t="s">
        <v>58</v>
      </c>
      <c r="C22" s="20"/>
      <c r="D22" s="20"/>
      <c r="E22" s="36"/>
    </row>
    <row r="23" spans="1:5" ht="27.75" customHeight="1">
      <c r="A23" s="116" t="s">
        <v>59</v>
      </c>
      <c r="B23" s="116"/>
      <c r="C23" s="41">
        <f>C4+C14+C19</f>
        <v>123925</v>
      </c>
      <c r="D23" s="41">
        <f>D4+D14+D19</f>
        <v>123215</v>
      </c>
      <c r="E23" s="41">
        <f>E4+E14+E19</f>
        <v>710</v>
      </c>
    </row>
  </sheetData>
  <sheetProtection selectLockedCells="1" selectUnlockedCells="1"/>
  <mergeCells count="7">
    <mergeCell ref="A23:B23"/>
    <mergeCell ref="A1:D1"/>
    <mergeCell ref="B2:C2"/>
    <mergeCell ref="A3:B3"/>
    <mergeCell ref="A5:A13"/>
    <mergeCell ref="A15:A18"/>
    <mergeCell ref="A21:A22"/>
  </mergeCells>
  <printOptions/>
  <pageMargins left="0.4597222222222222" right="0.19652777777777777" top="0.9840277777777777" bottom="0.9840277777777777" header="0.5118055555555555" footer="0.5118055555555555"/>
  <pageSetup horizontalDpi="300" verticalDpi="3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2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3.28125" style="1" customWidth="1"/>
    <col min="2" max="2" width="9.8515625" style="1" customWidth="1"/>
    <col min="3" max="3" width="19.7109375" style="1" customWidth="1"/>
    <col min="4" max="4" width="9.57421875" style="1" customWidth="1"/>
    <col min="5" max="253" width="9.00390625" style="1" customWidth="1"/>
  </cols>
  <sheetData>
    <row r="1" spans="1:4" ht="57.75" customHeight="1">
      <c r="A1" s="122" t="s">
        <v>111</v>
      </c>
      <c r="B1" s="122"/>
      <c r="C1" s="122"/>
      <c r="D1" s="122"/>
    </row>
    <row r="2" spans="1:4" ht="11.25" customHeight="1">
      <c r="A2" s="42"/>
      <c r="B2" s="42"/>
      <c r="C2" s="111" t="s">
        <v>119</v>
      </c>
      <c r="D2" s="111"/>
    </row>
    <row r="3" spans="1:4" s="45" customFormat="1" ht="39.75" customHeight="1">
      <c r="A3" s="43" t="s">
        <v>60</v>
      </c>
      <c r="B3" s="16" t="s">
        <v>117</v>
      </c>
      <c r="C3" s="44" t="s">
        <v>61</v>
      </c>
      <c r="D3" s="16" t="s">
        <v>117</v>
      </c>
    </row>
    <row r="4" spans="1:4" ht="39.75" customHeight="1">
      <c r="A4" s="46" t="s">
        <v>62</v>
      </c>
      <c r="B4" s="47">
        <f>SUM(Kiadások!C5)</f>
        <v>23493</v>
      </c>
      <c r="C4" s="48" t="s">
        <v>63</v>
      </c>
      <c r="D4" s="49">
        <f>'Bevételek '!C16</f>
        <v>4702</v>
      </c>
    </row>
    <row r="5" spans="1:4" ht="39.75" customHeight="1">
      <c r="A5" s="46" t="s">
        <v>64</v>
      </c>
      <c r="B5" s="47">
        <f>SUM(Kiadások!C6)</f>
        <v>5118</v>
      </c>
      <c r="C5" s="50" t="s">
        <v>65</v>
      </c>
      <c r="D5" s="51">
        <f>'Bevételek '!C4</f>
        <v>3046</v>
      </c>
    </row>
    <row r="6" spans="1:4" ht="39.75" customHeight="1">
      <c r="A6" s="46" t="s">
        <v>66</v>
      </c>
      <c r="B6" s="47">
        <f>SUM(Kiadások!C7)</f>
        <v>20029</v>
      </c>
      <c r="C6" s="52" t="s">
        <v>28</v>
      </c>
      <c r="D6" s="51">
        <f>'Bevételek '!C26</f>
        <v>3519</v>
      </c>
    </row>
    <row r="7" spans="1:4" ht="39.75" customHeight="1">
      <c r="A7" s="52" t="s">
        <v>110</v>
      </c>
      <c r="B7" s="47">
        <f>Kiadások!C11</f>
        <v>5625</v>
      </c>
      <c r="C7" s="46" t="s">
        <v>67</v>
      </c>
      <c r="D7" s="53">
        <v>50820</v>
      </c>
    </row>
    <row r="8" spans="1:4" ht="39.75" customHeight="1">
      <c r="A8" s="52" t="s">
        <v>68</v>
      </c>
      <c r="B8" s="47">
        <f>SUM(Kiadások!C9)</f>
        <v>3077</v>
      </c>
      <c r="C8" s="54" t="s">
        <v>69</v>
      </c>
      <c r="D8" s="55">
        <v>16598</v>
      </c>
    </row>
    <row r="9" spans="1:4" ht="39.75" customHeight="1">
      <c r="A9" s="52" t="s">
        <v>70</v>
      </c>
      <c r="B9" s="47">
        <f>SUM(Kiadások!C10)</f>
        <v>710</v>
      </c>
      <c r="C9" s="56" t="s">
        <v>118</v>
      </c>
      <c r="D9" s="57">
        <v>15240</v>
      </c>
    </row>
    <row r="10" spans="1:4" ht="39.75" customHeight="1">
      <c r="A10" s="52" t="s">
        <v>71</v>
      </c>
      <c r="B10" s="47">
        <f>SUM(Kiadások!C8)</f>
        <v>1004</v>
      </c>
      <c r="C10" s="58"/>
      <c r="D10" s="59"/>
    </row>
    <row r="11" spans="1:4" ht="39.75" customHeight="1">
      <c r="A11" s="60" t="s">
        <v>72</v>
      </c>
      <c r="B11" s="61">
        <f>Kiadások!C20</f>
        <v>15240</v>
      </c>
      <c r="C11" s="62"/>
      <c r="D11" s="63"/>
    </row>
    <row r="12" spans="1:4" ht="39.75" customHeight="1">
      <c r="A12" s="60" t="s">
        <v>73</v>
      </c>
      <c r="B12" s="61">
        <v>19629</v>
      </c>
      <c r="C12" s="62"/>
      <c r="D12" s="63"/>
    </row>
    <row r="13" spans="1:4" ht="39.75" customHeight="1">
      <c r="A13" s="64" t="s">
        <v>74</v>
      </c>
      <c r="B13" s="65">
        <f>SUM(B4:B12)</f>
        <v>93925</v>
      </c>
      <c r="C13" s="64" t="s">
        <v>74</v>
      </c>
      <c r="D13" s="65">
        <f>SUM(D4:D12)</f>
        <v>93925</v>
      </c>
    </row>
    <row r="14" spans="1:4" ht="37.5" customHeight="1">
      <c r="A14" s="43" t="s">
        <v>75</v>
      </c>
      <c r="B14" s="16" t="s">
        <v>117</v>
      </c>
      <c r="C14" s="43" t="s">
        <v>76</v>
      </c>
      <c r="D14" s="16" t="s">
        <v>117</v>
      </c>
    </row>
    <row r="15" spans="1:4" ht="37.5" customHeight="1">
      <c r="A15" s="21" t="s">
        <v>77</v>
      </c>
      <c r="B15" s="66">
        <v>4632</v>
      </c>
      <c r="C15" s="50" t="s">
        <v>78</v>
      </c>
      <c r="D15" s="63"/>
    </row>
    <row r="16" spans="1:4" ht="37.5" customHeight="1">
      <c r="A16" s="67" t="s">
        <v>79</v>
      </c>
      <c r="B16" s="68">
        <v>5368</v>
      </c>
      <c r="C16" s="46" t="s">
        <v>80</v>
      </c>
      <c r="D16" s="63"/>
    </row>
    <row r="17" spans="1:4" ht="37.5" customHeight="1">
      <c r="A17" s="52" t="s">
        <v>81</v>
      </c>
      <c r="B17" s="49"/>
      <c r="C17" s="46" t="s">
        <v>82</v>
      </c>
      <c r="D17" s="63"/>
    </row>
    <row r="18" spans="1:4" ht="37.5" customHeight="1">
      <c r="A18" s="52" t="s">
        <v>83</v>
      </c>
      <c r="B18" s="49"/>
      <c r="C18" s="60" t="s">
        <v>84</v>
      </c>
      <c r="D18" s="63"/>
    </row>
    <row r="19" spans="1:4" ht="37.5" customHeight="1">
      <c r="A19" s="52" t="s">
        <v>57</v>
      </c>
      <c r="B19" s="49"/>
      <c r="C19" s="60" t="s">
        <v>85</v>
      </c>
      <c r="D19" s="63"/>
    </row>
    <row r="20" spans="1:4" ht="37.5" customHeight="1">
      <c r="A20" s="52" t="s">
        <v>86</v>
      </c>
      <c r="B20" s="49"/>
      <c r="C20" s="46" t="s">
        <v>87</v>
      </c>
      <c r="D20" s="63"/>
    </row>
    <row r="21" spans="1:4" ht="37.5" customHeight="1">
      <c r="A21" s="52" t="s">
        <v>88</v>
      </c>
      <c r="B21" s="49"/>
      <c r="C21" s="46" t="s">
        <v>36</v>
      </c>
      <c r="D21" s="63">
        <f>'Bevételek '!C34</f>
        <v>479</v>
      </c>
    </row>
    <row r="22" spans="1:4" ht="37.5" customHeight="1">
      <c r="A22" s="69" t="s">
        <v>89</v>
      </c>
      <c r="B22" s="55">
        <v>20000</v>
      </c>
      <c r="C22" s="54" t="s">
        <v>90</v>
      </c>
      <c r="D22" s="70">
        <v>29521</v>
      </c>
    </row>
    <row r="23" spans="1:4" ht="37.5" customHeight="1">
      <c r="A23" s="64" t="s">
        <v>74</v>
      </c>
      <c r="B23" s="65">
        <f>SUM(B15:B22)</f>
        <v>30000</v>
      </c>
      <c r="C23" s="65" t="s">
        <v>74</v>
      </c>
      <c r="D23" s="65">
        <f>SUM(D15:D22)</f>
        <v>30000</v>
      </c>
    </row>
    <row r="24" spans="1:4" ht="37.5" customHeight="1">
      <c r="A24" s="71" t="s">
        <v>91</v>
      </c>
      <c r="B24" s="72">
        <f>B13+B23</f>
        <v>123925</v>
      </c>
      <c r="C24" s="71" t="s">
        <v>92</v>
      </c>
      <c r="D24" s="72">
        <f>D13+D23</f>
        <v>123925</v>
      </c>
    </row>
  </sheetData>
  <sheetProtection selectLockedCells="1" selectUnlockedCells="1"/>
  <mergeCells count="2">
    <mergeCell ref="A1:D1"/>
    <mergeCell ref="C2:D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19.5" customHeight="1">
      <c r="A1" s="122" t="s">
        <v>123</v>
      </c>
      <c r="B1" s="122"/>
      <c r="C1" s="122"/>
      <c r="D1" s="122"/>
      <c r="E1" s="122"/>
    </row>
    <row r="2" spans="1:5" ht="12.75">
      <c r="A2" s="14"/>
      <c r="B2" s="14"/>
      <c r="C2" s="14"/>
      <c r="D2" s="14"/>
      <c r="E2" s="14"/>
    </row>
    <row r="3" spans="1:5" ht="12.75" customHeight="1">
      <c r="A3" s="14"/>
      <c r="B3" s="14"/>
      <c r="C3" s="111" t="s">
        <v>122</v>
      </c>
      <c r="D3" s="111"/>
      <c r="E3" s="111"/>
    </row>
    <row r="4" spans="1:8" ht="32.25" customHeight="1">
      <c r="A4" s="73" t="s">
        <v>3</v>
      </c>
      <c r="B4" s="74" t="s">
        <v>93</v>
      </c>
      <c r="C4" s="74" t="s">
        <v>94</v>
      </c>
      <c r="D4" s="74" t="s">
        <v>106</v>
      </c>
      <c r="E4" s="75" t="s">
        <v>95</v>
      </c>
      <c r="F4" s="76"/>
      <c r="G4" s="76"/>
      <c r="H4" s="76"/>
    </row>
    <row r="5" spans="1:8" s="80" customFormat="1" ht="29.25" customHeight="1">
      <c r="A5" s="21" t="s">
        <v>96</v>
      </c>
      <c r="B5" s="77">
        <v>1</v>
      </c>
      <c r="C5" s="77"/>
      <c r="D5" s="77"/>
      <c r="E5" s="77">
        <f>SUM(B5:D5)</f>
        <v>1</v>
      </c>
      <c r="F5" s="78"/>
      <c r="G5" s="78"/>
      <c r="H5" s="79"/>
    </row>
    <row r="6" spans="1:8" ht="28.5" customHeight="1">
      <c r="A6" s="21" t="s">
        <v>97</v>
      </c>
      <c r="B6" s="77">
        <v>3</v>
      </c>
      <c r="C6" s="77"/>
      <c r="D6" s="77"/>
      <c r="E6" s="77">
        <f>SUM(B6:D6)</f>
        <v>3</v>
      </c>
      <c r="F6" s="81"/>
      <c r="G6" s="81"/>
      <c r="H6" s="76"/>
    </row>
    <row r="7" spans="1:8" ht="30" customHeight="1">
      <c r="A7" s="21" t="s">
        <v>98</v>
      </c>
      <c r="B7" s="77"/>
      <c r="C7" s="77"/>
      <c r="D7" s="77">
        <v>5</v>
      </c>
      <c r="E7" s="77">
        <f>SUM(B7:D7)</f>
        <v>5</v>
      </c>
      <c r="F7" s="81"/>
      <c r="G7" s="81"/>
      <c r="H7" s="76"/>
    </row>
    <row r="8" spans="1:8" ht="33" customHeight="1">
      <c r="A8" s="21" t="s">
        <v>99</v>
      </c>
      <c r="B8" s="77">
        <v>3</v>
      </c>
      <c r="C8" s="77"/>
      <c r="D8" s="77"/>
      <c r="E8" s="77">
        <f>SUM(B8:D8)</f>
        <v>3</v>
      </c>
      <c r="F8" s="81"/>
      <c r="G8" s="81"/>
      <c r="H8" s="76"/>
    </row>
    <row r="9" spans="1:8" ht="30" customHeight="1">
      <c r="A9" s="82" t="s">
        <v>74</v>
      </c>
      <c r="B9" s="83">
        <f>SUM(B5:B8)</f>
        <v>7</v>
      </c>
      <c r="C9" s="83">
        <f>SUM(C5:C8)</f>
        <v>0</v>
      </c>
      <c r="D9" s="83">
        <f>SUM(D5:D8)</f>
        <v>5</v>
      </c>
      <c r="E9" s="83">
        <f>SUM(E5:E8)</f>
        <v>12</v>
      </c>
      <c r="F9" s="81"/>
      <c r="G9" s="81"/>
      <c r="H9" s="76"/>
    </row>
  </sheetData>
  <sheetProtection selectLockedCells="1" selectUnlockedCells="1"/>
  <mergeCells count="2">
    <mergeCell ref="A1:E1"/>
    <mergeCell ref="C3:E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M1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2.7109375" style="0" customWidth="1"/>
    <col min="2" max="2" width="16.8515625" style="0" customWidth="1"/>
  </cols>
  <sheetData>
    <row r="1" spans="1:2" ht="47.25" customHeight="1">
      <c r="A1" s="123" t="s">
        <v>112</v>
      </c>
      <c r="B1" s="123"/>
    </row>
    <row r="2" spans="1:13" ht="12.75">
      <c r="A2" s="84"/>
      <c r="B2" s="85" t="s">
        <v>121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87" t="s">
        <v>3</v>
      </c>
      <c r="B3" s="88" t="s">
        <v>100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7" customHeight="1">
      <c r="A4" s="89" t="s">
        <v>101</v>
      </c>
      <c r="B4" s="90">
        <v>300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8" customHeight="1">
      <c r="A5" s="89" t="s">
        <v>102</v>
      </c>
      <c r="B5" s="90">
        <v>90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8.75" customHeight="1">
      <c r="A6" s="89" t="s">
        <v>107</v>
      </c>
      <c r="B6" s="90">
        <v>65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8.75" customHeight="1">
      <c r="A7" s="89" t="s">
        <v>103</v>
      </c>
      <c r="B7" s="90">
        <v>142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8.75" customHeight="1">
      <c r="A8" s="89" t="s">
        <v>113</v>
      </c>
      <c r="B8" s="90">
        <v>53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8.75" customHeight="1">
      <c r="A9" s="89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8.75" customHeight="1">
      <c r="A10" s="89" t="s">
        <v>104</v>
      </c>
      <c r="B10" s="90">
        <v>60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21" customHeight="1">
      <c r="A11" s="93" t="s">
        <v>105</v>
      </c>
      <c r="B11" s="94">
        <f>SUM(B4:B10)</f>
        <v>710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</sheetData>
  <sheetProtection selectLockedCells="1" selectUnlockedCells="1"/>
  <mergeCells count="1">
    <mergeCell ref="A1:B1"/>
  </mergeCells>
  <printOptions/>
  <pageMargins left="0.85" right="0.19027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penzugy1</cp:lastModifiedBy>
  <dcterms:created xsi:type="dcterms:W3CDTF">2017-01-27T07:42:29Z</dcterms:created>
  <dcterms:modified xsi:type="dcterms:W3CDTF">2019-05-16T09:54:27Z</dcterms:modified>
  <cp:category/>
  <cp:version/>
  <cp:contentType/>
  <cp:contentStatus/>
</cp:coreProperties>
</file>